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41" documentId="13_ncr:1_{F6CB121F-512D-4AA6-A0C1-0FB36C537598}" xr6:coauthVersionLast="47" xr6:coauthVersionMax="47" xr10:uidLastSave="{C8AED78F-8583-4F86-B8FA-5765485959FD}"/>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<sst xmlns="http://schemas.openxmlformats.org/spreadsheetml/2006/main" count="180301" uniqueCount="39135">
  <si>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</si>
  <si>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</si>
  <si>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</si>
  <si>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</si>
  <si>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</si>
  <si>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</si>
  <si>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</si>
  <si>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</si>
  <si>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</si>
  <si>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</si>
  <si>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</si>
  <si>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</si>
  <si>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</si>
  <si>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</si>
  <si>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</si>
  <si>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</si>
  <si>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</si>
  <si>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</si>
  <si>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</si>
  <si>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</si>
  <si>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</si>
  <si>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</si>
  <si>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</si>
  <si>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</si>
  <si>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</si>
  <si>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</si>
  <si>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</si>
  <si>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</si>
  <si>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</si>
  <si>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</si>
  <si>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</si>
  <si>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</si>
  <si>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</si>
  <si>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</si>
  <si>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</si>
  <si>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</si>
  <si>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</si>
  <si>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</si>
  <si>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</si>
  <si>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</si>
  <si>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</si>
  <si>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</si>
  <si>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</si>
  <si>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</si>
  <si>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</si>
  <si>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</si>
  <si>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</si>
  <si>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</si>
  <si>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</si>
  <si>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</si>
  <si>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</si>
  <si>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</si>
  <si>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</si>
  <si>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</si>
  <si>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</si>
  <si>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</si>
  <si>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</si>
  <si>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</si>
  <si>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</si>
  <si>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</si>
  <si>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</si>
  <si>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</si>
  <si>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</si>
  <si>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</si>
  <si>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</si>
  <si>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</si>
  <si>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</si>
  <si>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</si>
  <si>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</si>
  <si>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</si>
  <si>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</si>
  <si>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</si>
  <si>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</si>
  <si>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</si>
  <si>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</si>
  <si>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</si>
  <si>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</si>
  <si>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</si>
  <si>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</si>
  <si>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</si>
  <si>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</si>
  <si>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</si>
  <si>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</si>
  <si>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</si>
  <si>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</si>
  <si>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</si>
  <si>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</si>
  <si>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</si>
  <si>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</si>
  <si>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</si>
  <si>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</si>
  <si>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</si>
  <si>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</si>
  <si>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</si>
  <si>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</si>
  <si>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</si>
  <si>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</si>
  <si>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</si>
  <si>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</si>
  <si>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</si>
  <si>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</si>
  <si>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</si>
  <si>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</si>
  <si>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</si>
  <si>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</si>
  <si>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</si>
  <si>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</si>
  <si>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</si>
  <si>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</si>
  <si>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</si>
  <si>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</si>
  <si>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</si>
  <si>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</si>
  <si>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</si>
  <si>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</si>
  <si>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</si>
  <si>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</si>
  <si>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</si>
  <si>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</si>
  <si>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</si>
  <si>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</si>
  <si>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</si>
  <si>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</si>
  <si>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</si>
  <si>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</si>
  <si>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</si>
  <si>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</si>
  <si>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</si>
  <si>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</si>
  <si>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</si>
  <si>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</si>
  <si>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</si>
  <si>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</si>
  <si>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</si>
  <si>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</si>
  <si>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</si>
  <si>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</si>
  <si>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</si>
  <si>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</si>
  <si>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</si>
  <si>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</si>
  <si>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</si>
  <si>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</si>
  <si>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</si>
  <si>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</si>
  <si>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</si>
  <si>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</si>
  <si>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</si>
  <si>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</si>
  <si>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</si>
  <si>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</si>
  <si>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</si>
  <si>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</si>
  <si>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</si>
  <si>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</si>
  <si>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</si>
  <si>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</si>
  <si>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</si>
  <si>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</si>
  <si>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</si>
  <si>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</si>
  <si>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</si>
  <si>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</si>
  <si>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</si>
  <si>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</si>
  <si>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</si>
  <si>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</si>
  <si>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</si>
  <si>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</si>
  <si>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</si>
  <si>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</si>
  <si>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</si>
  <si>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</si>
  <si>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</si>
  <si>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</si>
  <si>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</si>
  <si>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</si>
  <si>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</si>
  <si>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</si>
  <si>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</si>
  <si>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</si>
  <si>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</si>
  <si>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</si>
  <si>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</si>
  <si>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</si>
  <si>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</si>
  <si>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</si>
  <si>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</si>
  <si>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</si>
  <si>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</si>
  <si>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</si>
  <si>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</si>
  <si>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</si>
  <si>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</si>
  <si>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</si>
  <si>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</si>
  <si>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</si>
  <si>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</si>
  <si>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</si>
  <si>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</si>
  <si>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</si>
  <si>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</si>
  <si>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</si>
  <si>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</si>
  <si>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</si>
  <si>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</si>
  <si>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</si>
  <si>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</si>
  <si>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</si>
  <si>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</si>
  <si>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</si>
  <si>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</si>
  <si>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</si>
  <si>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</si>
  <si>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</si>
  <si>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</si>
  <si>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</si>
  <si>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</si>
  <si>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</si>
  <si>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</si>
  <si>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</si>
  <si>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</si>
  <si>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</si>
  <si>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</si>
  <si>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</si>
  <si>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</si>
  <si>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</si>
  <si>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</si>
  <si>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</si>
  <si>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</si>
  <si>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</si>
  <si>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</si>
  <si>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</si>
  <si>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</si>
  <si>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</si>
  <si>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</si>
  <si>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</si>
  <si>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</si>
  <si>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</si>
  <si>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</si>
  <si>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</si>
  <si>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</si>
  <si>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</si>
  <si>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</si>
  <si>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</si>
  <si>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</si>
  <si>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</si>
  <si>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</si>
  <si>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</si>
  <si>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</si>
  <si>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</si>
  <si>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</si>
  <si>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</si>
  <si>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</si>
  <si>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</si>
  <si>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</si>
  <si>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</si>
  <si>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</si>
  <si>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</si>
  <si>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</si>
  <si>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</si>
  <si>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</si>
  <si>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</si>
  <si>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</si>
  <si>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</si>
  <si>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</si>
  <si>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</si>
  <si>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</si>
  <si>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</si>
  <si>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</si>
  <si>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</si>
  <si>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</si>
  <si>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</si>
  <si>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</si>
  <si>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</si>
  <si>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</si>
  <si>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</si>
  <si>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</si>
  <si>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</si>
  <si>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</si>
  <si>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</si>
  <si>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</si>
  <si>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</si>
  <si>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</si>
  <si>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</si>
  <si>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</si>
  <si>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</si>
  <si>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</si>
  <si>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</si>
  <si>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</si>
  <si>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</si>
  <si>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</si>
  <si>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</si>
  <si>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</si>
  <si>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</si>
  <si>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</si>
  <si>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</si>
  <si>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</si>
  <si>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</si>
  <si>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</si>
  <si>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</si>
  <si>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</si>
  <si>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</si>
  <si>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</si>
  <si>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</si>
  <si>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</si>
  <si>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</si>
  <si>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</si>
  <si>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</si>
  <si>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</si>
  <si>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</si>
  <si>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</si>
  <si>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</si>
  <si>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</si>
  <si>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</si>
  <si>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</si>
  <si>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</si>
  <si>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</si>
  <si>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</si>
  <si>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</si>
  <si>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</si>
  <si>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</si>
  <si>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</si>
  <si>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</si>
  <si>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</si>
  <si>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</si>
  <si>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</si>
  <si>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</si>
  <si>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</si>
  <si>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</si>
  <si>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</si>
  <si>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</si>
  <si>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</si>
  <si>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</si>
  <si>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</si>
  <si>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</si>
  <si>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</si>
  <si>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</si>
  <si>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</si>
  <si>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</si>
  <si>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</si>
  <si>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</si>
  <si>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</si>
  <si>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</si>
  <si>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</si>
  <si>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</si>
  <si>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</si>
  <si>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</si>
  <si>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</si>
  <si>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</si>
  <si>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</si>
  <si>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</si>
  <si>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</si>
  <si>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</si>
  <si>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</si>
  <si>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</si>
  <si>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</si>
  <si>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</si>
  <si>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</si>
  <si>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</si>
  <si>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</si>
  <si>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</si>
  <si>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</si>
  <si>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</si>
  <si>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</si>
  <si>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</si>
  <si>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</si>
  <si>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</si>
  <si>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</si>
  <si>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</si>
  <si>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</si>
  <si>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</si>
  <si>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</si>
  <si>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</si>
  <si>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</si>
  <si>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</si>
  <si>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</si>
  <si>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</si>
  <si>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</si>
  <si>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</si>
  <si>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</si>
  <si>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</si>
  <si>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</si>
  <si>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</si>
  <si>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</si>
  <si>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</si>
  <si>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</si>
  <si>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</si>
  <si>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</si>
  <si>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</si>
  <si>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</si>
  <si>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</si>
  <si>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</si>
  <si>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</si>
  <si>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</si>
  <si>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</si>
  <si>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</si>
  <si>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</si>
  <si>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</si>
  <si>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</si>
  <si>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</si>
  <si>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</si>
  <si>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</si>
  <si>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</si>
  <si>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</si>
  <si>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</si>
  <si>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</si>
  <si>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</si>
  <si>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</si>
  <si>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</si>
  <si>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</si>
  <si>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</si>
  <si>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</si>
  <si>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</si>
  <si>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</si>
  <si>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</si>
  <si>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</si>
  <si>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</si>
  <si>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</si>
  <si>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</si>
  <si>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</si>
  <si>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</si>
  <si>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</si>
  <si>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</si>
  <si>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</si>
  <si>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</si>
  <si>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</si>
  <si>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</si>
  <si>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</si>
  <si>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</si>
  <si>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</si>
  <si>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</si>
  <si>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</si>
  <si>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</si>
  <si>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</si>
  <si>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</si>
  <si>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</si>
  <si>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</si>
  <si>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</si>
  <si>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</si>
  <si>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</si>
  <si>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</si>
  <si>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</si>
  <si>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</si>
  <si>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</si>
  <si>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</si>
  <si>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</si>
  <si>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</si>
  <si>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</si>
  <si>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</si>
  <si>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</si>
  <si>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</si>
  <si>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</si>
  <si>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</si>
  <si>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</si>
  <si>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</si>
  <si>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</si>
  <si>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</si>
  <si>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</si>
  <si>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</si>
  <si>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</si>
  <si>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</si>
  <si>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</si>
  <si>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</si>
  <si>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</si>
  <si>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</si>
  <si>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</si>
  <si>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</si>
  <si>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</si>
  <si>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</si>
  <si>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</si>
  <si>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</si>
  <si>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</si>
  <si>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</si>
  <si>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</si>
  <si>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</si>
  <si>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</si>
  <si>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</si>
  <si>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</si>
  <si>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</si>
  <si>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</si>
  <si>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</si>
  <si>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</si>
  <si>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</si>
  <si>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</si>
  <si>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</si>
  <si>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</si>
  <si>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</si>
  <si>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</si>
  <si>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</si>
  <si>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</si>
  <si>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</si>
  <si>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</si>
  <si>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</si>
  <si>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</si>
  <si>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</si>
  <si>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</si>
  <si>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</si>
  <si>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</si>
  <si>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</si>
  <si>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</si>
  <si>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</si>
  <si>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</si>
  <si>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</si>
  <si>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</si>
  <si>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</si>
  <si>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</si>
  <si>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</si>
  <si>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</si>
  <si>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</si>
  <si>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</si>
  <si>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</si>
  <si>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</si>
  <si>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</si>
  <si>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</si>
  <si>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</si>
  <si>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</si>
  <si>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</si>
  <si>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</si>
  <si>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</si>
  <si>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</si>
  <si>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</si>
  <si>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</si>
  <si>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</si>
  <si>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</si>
  <si>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</si>
  <si>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</si>
  <si>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</si>
  <si>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</si>
  <si>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</si>
  <si>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</si>
  <si>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</si>
  <si>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</si>
  <si>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</si>
  <si>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</si>
  <si>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</si>
  <si>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</si>
  <si>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</si>
  <si>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</si>
  <si>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</si>
  <si>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</si>
  <si>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</si>
  <si>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</si>
  <si>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</si>
  <si>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</si>
  <si>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</si>
  <si>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</si>
  <si>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</si>
  <si>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</si>
  <si>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</si>
  <si>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</si>
  <si>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</si>
  <si>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</si>
  <si>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</si>
  <si>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</si>
  <si>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</si>
  <si>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</si>
  <si>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</si>
  <si>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</si>
  <si>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</si>
  <si>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</si>
  <si>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</si>
  <si>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</si>
  <si>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</si>
  <si>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</si>
  <si>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</si>
  <si>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</si>
  <si>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</si>
  <si>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</si>
  <si>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</si>
  <si>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</si>
  <si>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</si>
  <si>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</si>
  <si>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</si>
  <si>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</si>
  <si>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</si>
  <si>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</si>
  <si>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</si>
  <si>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</si>
  <si>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</si>
  <si>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</si>
  <si>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</si>
  <si>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</si>
  <si>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</si>
  <si>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</si>
  <si>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</si>
  <si>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</si>
  <si>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</si>
  <si>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</si>
  <si>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</si>
  <si>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</si>
  <si>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</si>
  <si>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</si>
  <si>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</si>
  <si>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</si>
  <si>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</si>
  <si>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</si>
  <si>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</si>
  <si>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</si>
  <si>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</si>
  <si>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</si>
  <si>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</si>
  <si>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</si>
  <si>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</si>
  <si>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</si>
  <si>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</si>
  <si>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</si>
  <si>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</si>
  <si>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</si>
  <si>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</si>
  <si>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</si>
  <si>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</si>
  <si>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</si>
  <si>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</si>
  <si>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</si>
  <si>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</si>
  <si>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</si>
  <si>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</si>
  <si>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</si>
  <si>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</si>
  <si>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</si>
  <si>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</si>
  <si>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</si>
  <si>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</si>
  <si>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</si>
  <si>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</si>
  <si>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</si>
  <si>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</si>
  <si>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</si>
  <si>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</si>
  <si>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</si>
  <si>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</si>
  <si>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</si>
  <si>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</si>
  <si>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</si>
  <si>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</si>
  <si>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</si>
  <si>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</si>
  <si>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</si>
  <si>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</si>
  <si>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</si>
  <si>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</si>
  <si>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</si>
  <si>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</si>
  <si>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</si>
  <si>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</si>
  <si>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</si>
  <si>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</si>
  <si>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</si>
  <si>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</si>
  <si>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</si>
  <si>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</si>
  <si>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</si>
  <si>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</si>
  <si>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</si>
  <si>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</si>
  <si>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</si>
  <si>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</si>
  <si>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</si>
  <si>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</si>
  <si>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</si>
  <si>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</si>
  <si>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</si>
  <si>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</si>
  <si>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</si>
  <si>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</si>
  <si>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</si>
  <si>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</si>
  <si>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</si>
  <si>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</si>
  <si>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</si>
  <si>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</si>
  <si>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</si>
  <si>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</si>
  <si>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</si>
  <si>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</si>
  <si>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</si>
  <si>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</si>
  <si>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</si>
  <si>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</si>
  <si>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</si>
  <si>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</si>
  <si>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</si>
  <si>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</si>
  <si>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</si>
  <si>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</si>
  <si>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</si>
  <si>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</si>
  <si>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</si>
  <si>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</si>
  <si>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</si>
  <si>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</si>
  <si>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</si>
  <si>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</si>
  <si>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</si>
  <si>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</si>
  <si>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</si>
  <si>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</si>
  <si>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</si>
  <si>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</si>
  <si>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</si>
  <si>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</si>
  <si>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</si>
  <si>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</si>
  <si>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</si>
  <si>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</si>
  <si>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</si>
  <si>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</si>
  <si>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</si>
  <si>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</si>
  <si>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</si>
  <si>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</si>
  <si>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</si>
  <si>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</si>
  <si>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</si>
  <si>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</si>
  <si>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</si>
  <si>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</si>
  <si>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</si>
  <si>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</si>
  <si>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</si>
  <si>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</si>
  <si>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</si>
  <si>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</si>
  <si>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</si>
  <si>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</si>
  <si>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</si>
  <si>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</si>
  <si>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</si>
  <si>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</si>
  <si>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</si>
  <si>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</si>
  <si>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</si>
  <si>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</si>
  <si>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</si>
  <si>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</si>
  <si>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</si>
  <si>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</si>
  <si>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</si>
  <si>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</si>
  <si>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</si>
  <si>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</si>
  <si>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</si>
  <si>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</si>
  <si>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</si>
  <si>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</si>
  <si>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</si>
  <si>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</si>
  <si>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</si>
  <si>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</si>
  <si>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</si>
  <si>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</si>
  <si>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</si>
  <si>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</si>
  <si>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</si>
  <si>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</si>
  <si>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</si>
  <si>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</si>
  <si>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</si>
  <si>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</si>
  <si>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</si>
  <si>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</si>
  <si>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</si>
  <si>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</si>
  <si>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</si>
  <si>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</si>
  <si>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</si>
  <si>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</si>
  <si>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</si>
  <si>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</si>
  <si>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</si>
  <si>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</si>
  <si>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</si>
  <si>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</si>
  <si>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</si>
  <si>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</si>
  <si>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</si>
  <si>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</si>
  <si>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</si>
  <si>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</si>
  <si>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</si>
  <si>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</si>
  <si>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</si>
  <si>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</si>
  <si>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</si>
  <si>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</si>
  <si>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</si>
  <si>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</si>
  <si>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</si>
  <si>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</si>
  <si>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</si>
  <si>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</si>
  <si>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</si>
  <si>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</si>
  <si>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</si>
  <si>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</si>
  <si>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</si>
  <si>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</si>
  <si>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</si>
  <si>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</si>
  <si>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</si>
  <si>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</si>
  <si>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</si>
  <si>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</si>
  <si>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</si>
  <si>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</si>
  <si>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</si>
  <si>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</si>
  <si>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</si>
  <si>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</si>
  <si>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</si>
  <si>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</si>
  <si>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</si>
  <si>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</si>
  <si>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</si>
  <si>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</si>
  <si>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</si>
  <si>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</si>
  <si>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</si>
  <si>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</si>
  <si>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</si>
  <si>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</si>
  <si>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</si>
  <si>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</si>
  <si>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</si>
  <si>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</si>
  <si>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</si>
  <si>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</si>
  <si>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</si>
  <si>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</si>
  <si>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</si>
  <si>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</si>
  <si>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</si>
  <si>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</si>
  <si>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</si>
  <si>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</si>
  <si>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</si>
  <si>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</si>
  <si>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</si>
  <si>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</si>
  <si>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</si>
  <si>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</si>
  <si>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</si>
  <si>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</si>
  <si>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</si>
  <si>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</si>
  <si>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</si>
  <si>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</si>
  <si>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</si>
  <si>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</si>
  <si>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</si>
  <si>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</si>
  <si>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</si>
  <si>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</si>
  <si>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</si>
  <si>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</si>
  <si>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</si>
  <si>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</si>
  <si>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</si>
  <si>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</si>
  <si>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</si>
  <si>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</si>
  <si>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</si>
  <si>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</si>
  <si>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</si>
  <si>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</si>
  <si>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</si>
  <si>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</si>
  <si>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</si>
  <si>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</si>
  <si>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</si>
  <si>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</si>
  <si>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</si>
  <si>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</si>
  <si>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</si>
  <si>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</si>
  <si>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</si>
  <si>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</si>
  <si>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</si>
  <si>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</si>
  <si>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</si>
  <si>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</si>
  <si>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</si>
  <si>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</si>
  <si>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</si>
  <si>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</si>
  <si>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</si>
  <si>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</si>
  <si>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</si>
  <si>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</si>
  <si>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</si>
  <si>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</si>
  <si>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</si>
  <si>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</si>
  <si>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</si>
  <si>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</si>
  <si>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</si>
  <si>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</si>
  <si>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</si>
  <si>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</si>
  <si>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</si>
  <si>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</si>
  <si>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</si>
  <si>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</si>
  <si>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</si>
  <si>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</si>
  <si>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</si>
  <si>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</si>
  <si>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</si>
  <si>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</si>
  <si>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</si>
  <si>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</si>
  <si>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</si>
  <si>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</si>
  <si>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</si>
  <si>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</si>
  <si>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</si>
  <si>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</si>
  <si>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</si>
  <si>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</si>
  <si>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</si>
  <si>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</si>
  <si>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</si>
  <si>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</si>
  <si>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</si>
  <si>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</si>
  <si>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</si>
  <si>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</si>
  <si>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</si>
  <si>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</si>
  <si>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</si>
  <si>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</si>
  <si>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</si>
  <si>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</si>
  <si>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</si>
  <si>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</si>
  <si>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</si>
  <si>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</si>
  <si>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</si>
  <si>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</si>
  <si>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</si>
  <si>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</si>
  <si>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</si>
  <si>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</si>
  <si>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</si>
  <si>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</si>
  <si>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</si>
  <si>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</si>
  <si>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</si>
  <si>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</si>
  <si>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</si>
  <si>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</si>
  <si>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</si>
  <si>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</si>
  <si>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</si>
  <si>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</si>
  <si>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</si>
  <si>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</si>
  <si>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</si>
  <si>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</si>
  <si>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</si>
  <si>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</si>
  <si>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</si>
  <si>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</si>
  <si>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</si>
  <si>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</si>
  <si>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</si>
  <si>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</si>
  <si>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</si>
  <si>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</si>
  <si>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</si>
  <si>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</si>
  <si>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</si>
  <si>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</si>
  <si>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</si>
  <si>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</si>
  <si>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</si>
  <si>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</si>
  <si>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</si>
  <si>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</si>
  <si>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</si>
  <si>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</si>
  <si>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</si>
  <si>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</si>
  <si>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</si>
  <si>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</si>
  <si>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</si>
  <si>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</si>
  <si>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</si>
  <si>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</si>
  <si>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</si>
  <si>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</si>
  <si>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</si>
  <si>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</si>
  <si>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</si>
  <si>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</si>
  <si>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</si>
  <si>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</si>
  <si>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</si>
  <si>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</si>
  <si>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</si>
  <si>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</si>
  <si>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</si>
  <si>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</si>
  <si>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</si>
  <si>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</si>
  <si>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</si>
  <si>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</si>
  <si>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</si>
  <si>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</si>
  <si>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</si>
  <si>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</si>
  <si>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</si>
  <si>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</si>
  <si>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</si>
  <si>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</si>
  <si>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</si>
  <si>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</si>
  <si>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</si>
  <si>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</si>
  <si>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</si>
  <si>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</si>
  <si>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</si>
  <si>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</si>
  <si>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</si>
  <si>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</si>
  <si>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</si>
  <si>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</si>
  <si>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</si>
  <si>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</si>
  <si>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</si>
  <si>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</si>
  <si>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</si>
  <si>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</si>
  <si>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</si>
  <si>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</si>
  <si>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</si>
  <si>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</si>
  <si>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</si>
  <si>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</si>
  <si>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</si>
  <si>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</si>
  <si>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</si>
  <si>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</si>
  <si>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</si>
  <si>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</si>
  <si>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</si>
  <si>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</si>
  <si>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</si>
  <si>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</si>
  <si>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</si>
  <si>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</si>
  <si>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</si>
  <si>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</si>
  <si>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</si>
  <si>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</si>
  <si>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</si>
  <si>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</si>
  <si>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</si>
  <si>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</si>
  <si>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</si>
  <si>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</si>
  <si>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</si>
  <si>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</si>
  <si>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</si>
  <si>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</si>
  <si>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</si>
  <si>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</si>
  <si>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</si>
  <si>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</si>
  <si>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</si>
  <si>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</si>
  <si>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</si>
  <si>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</si>
  <si>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</si>
  <si>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</si>
  <si>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</si>
  <si>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</si>
  <si>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</si>
  <si>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</si>
  <si>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</si>
  <si>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</si>
  <si>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</si>
  <si>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</si>
  <si>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</si>
  <si>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</si>
  <si>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</si>
  <si>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</si>
  <si>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</si>
  <si>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</si>
  <si>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</si>
  <si>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</si>
  <si>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</si>
  <si>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</si>
  <si>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</si>
  <si>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</si>
  <si>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</si>
  <si>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</si>
  <si>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</si>
  <si>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</si>
  <si>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</si>
  <si>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</si>
  <si>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</si>
  <si>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</si>
  <si>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</si>
  <si>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</si>
  <si>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</si>
  <si>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</si>
  <si>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</si>
  <si>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</si>
  <si>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</si>
  <si>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</si>
  <si>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</si>
  <si>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</si>
  <si>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</si>
  <si>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</si>
  <si>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</si>
  <si>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</si>
  <si>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</si>
  <si>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</si>
  <si>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</si>
  <si>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</si>
  <si>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</si>
  <si>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</si>
  <si>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</si>
  <si>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</si>
  <si>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</si>
  <si>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</si>
  <si>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</si>
  <si>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</si>
  <si>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</si>
  <si>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</si>
  <si>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</si>
  <si>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</si>
  <si>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</si>
  <si>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</si>
  <si>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</si>
  <si>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</si>
  <si>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</si>
  <si>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</si>
  <si>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</si>
  <si>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</si>
  <si>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</si>
  <si>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</si>
  <si>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</si>
  <si>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</si>
  <si>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</si>
  <si>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</si>
  <si>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</si>
  <si>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</si>
  <si>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</si>
  <si>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</si>
  <si>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</si>
  <si>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</si>
  <si>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</si>
  <si>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</si>
  <si>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</si>
  <si>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</si>
  <si>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</si>
  <si>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</si>
  <si>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</si>
  <si>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</si>
  <si>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</si>
  <si>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</si>
  <si>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</si>
  <si>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</si>
  <si>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</si>
  <si>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</si>
  <si>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</si>
  <si>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</si>
  <si>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</si>
  <si>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</si>
  <si>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</si>
  <si>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</si>
  <si>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</si>
  <si>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</si>
  <si>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</si>
  <si>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</si>
  <si>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</si>
  <si>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</si>
  <si>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</si>
  <si>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</si>
  <si>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</si>
  <si>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</si>
  <si>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</si>
  <si>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</si>
  <si>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</si>
  <si>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</si>
  <si>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</si>
  <si>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</si>
  <si>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</si>
  <si>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</si>
  <si>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</si>
  <si>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</si>
  <si>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</si>
  <si>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</si>
  <si>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</si>
  <si>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</si>
  <si>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</si>
  <si>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</si>
  <si>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</si>
  <si>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</si>
  <si>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</si>
  <si>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</si>
  <si>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</si>
  <si>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</si>
  <si>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</si>
  <si>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</si>
  <si>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</si>
  <si>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</si>
  <si>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</si>
  <si>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</si>
  <si>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</si>
  <si>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</si>
  <si>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</si>
  <si>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</si>
  <si>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</si>
  <si>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</si>
  <si>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</si>
  <si>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</si>
  <si>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</si>
  <si>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</si>
  <si>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</si>
  <si>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</si>
  <si>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</si>
  <si>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</si>
  <si>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</si>
  <si>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</si>
  <si>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</si>
  <si>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</si>
  <si>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</si>
  <si>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</si>
  <si>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</si>
  <si>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</si>
  <si>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</si>
  <si>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</si>
  <si>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</si>
  <si>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</si>
  <si>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</si>
  <si>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</si>
  <si>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</si>
  <si>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</si>
  <si>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</si>
  <si>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</si>
  <si>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</si>
  <si>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</si>
  <si>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</si>
  <si>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</si>
  <si>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</si>
  <si>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</si>
  <si>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</si>
  <si>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</si>
  <si>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</si>
  <si>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</si>
  <si>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</si>
  <si>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</si>
  <si>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</si>
  <si>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</si>
  <si>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</si>
  <si>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</si>
  <si>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</si>
  <si>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</si>
  <si>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</si>
  <si>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</si>
  <si>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</si>
  <si>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</si>
  <si>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</si>
  <si>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</si>
  <si>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</si>
  <si>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</si>
  <si>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</si>
  <si>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</si>
  <si>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</si>
  <si>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</si>
  <si>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</si>
  <si>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</si>
  <si>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</si>
  <si>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</si>
  <si>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</si>
  <si>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</si>
  <si>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</si>
  <si>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</si>
  <si>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</si>
  <si>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</si>
  <si>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</si>
  <si>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</si>
  <si>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</si>
  <si>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</si>
  <si>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</si>
  <si>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</si>
  <si>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</si>
  <si>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</si>
  <si>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</si>
  <si>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</si>
  <si>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</si>
  <si>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</si>
  <si>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</si>
  <si>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</si>
  <si>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</si>
  <si>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</si>
  <si>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</si>
  <si>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</si>
  <si>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</si>
  <si>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</si>
  <si>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</si>
  <si>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</si>
  <si>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</si>
  <si>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</si>
  <si>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</si>
  <si>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</si>
  <si>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</si>
  <si>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</si>
  <si>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</si>
  <si>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</si>
  <si>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</si>
  <si>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</si>
  <si>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</si>
  <si>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</si>
  <si>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</si>
  <si>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</si>
  <si>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</si>
  <si>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</si>
  <si>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</si>
  <si>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</si>
  <si>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</si>
  <si>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</si>
  <si>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</si>
  <si>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</si>
  <si>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</si>
  <si>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</si>
  <si>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</si>
  <si>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</si>
  <si>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</si>
  <si>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</si>
  <si>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</si>
  <si>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</si>
  <si>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</si>
  <si>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</si>
  <si>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</si>
  <si>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</si>
  <si>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</si>
  <si>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</si>
  <si>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</si>
  <si>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</si>
  <si>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</si>
  <si>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</si>
  <si>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</si>
  <si>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</si>
  <si>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</si>
  <si>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</si>
  <si>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</si>
  <si>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</si>
  <si>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</si>
  <si>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</si>
  <si>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</si>
  <si>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</si>
  <si>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</si>
  <si>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</si>
  <si>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</si>
  <si>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</si>
  <si>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</si>
  <si>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</si>
  <si>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</si>
  <si>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</si>
  <si>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</si>
  <si>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</si>
  <si>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</si>
  <si>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</si>
  <si>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</si>
  <si>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</si>
  <si>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</si>
  <si>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</si>
  <si>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</si>
  <si>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</si>
  <si>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</si>
  <si>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</si>
  <si>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</si>
  <si>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</si>
  <si>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</si>
  <si>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</si>
  <si>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</si>
  <si>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</si>
  <si>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</si>
  <si>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</si>
  <si>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</si>
  <si>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</si>
  <si>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</si>
  <si>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</si>
  <si>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</si>
  <si>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</si>
  <si>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</si>
  <si>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</si>
  <si>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</si>
  <si>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</si>
  <si>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</si>
  <si>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</si>
  <si>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</si>
  <si>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</si>
  <si>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</si>
  <si>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</si>
  <si>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</si>
  <si>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</si>
  <si>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</si>
  <si>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</si>
  <si>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</si>
  <si>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</si>
  <si>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</si>
  <si>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</si>
  <si>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</si>
  <si>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</si>
  <si>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</si>
  <si>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</si>
  <si>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</si>
  <si>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</si>
  <si>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</si>
  <si>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</si>
  <si>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</si>
  <si>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</si>
  <si>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</si>
  <si>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</si>
  <si>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</si>
  <si>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</si>
  <si>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</si>
  <si>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</si>
  <si>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</si>
  <si>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</si>
  <si>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</si>
  <si>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</si>
  <si>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</si>
  <si>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</si>
  <si>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</si>
  <si>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</si>
  <si>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</si>
  <si>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</si>
  <si>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</si>
  <si>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</si>
  <si>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</si>
  <si>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</si>
  <si>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</si>
  <si>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</si>
  <si>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</si>
  <si>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</si>
  <si>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</si>
  <si>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</si>
  <si>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</si>
  <si>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</si>
  <si>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</si>
  <si>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</si>
  <si>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</si>
  <si>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</si>
  <si>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</si>
  <si>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</si>
  <si>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</si>
  <si>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</si>
  <si>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</si>
  <si>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</si>
  <si>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</si>
  <si>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</si>
  <si>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</si>
  <si>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</si>
  <si>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</si>
  <si>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</si>
  <si>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</si>
  <si>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</si>
  <si>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</si>
  <si>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</si>
  <si>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</si>
  <si>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</si>
  <si>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</si>
  <si>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</si>
  <si>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</si>
  <si>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</si>
  <si>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</si>
  <si>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</si>
  <si>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</si>
  <si>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</si>
  <si>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</si>
  <si>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</si>
  <si>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</si>
  <si>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</si>
  <si>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</si>
  <si>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</si>
  <si>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</si>
  <si>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</si>
  <si>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</si>
  <si>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</si>
  <si>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</si>
  <si>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</si>
  <si>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</si>
  <si>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</si>
  <si>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</si>
  <si>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</si>
  <si>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</si>
  <si>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</si>
  <si>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</si>
  <si>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</si>
  <si>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</si>
  <si>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</si>
  <si>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</si>
  <si>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</si>
  <si>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</si>
  <si>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</si>
  <si>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</si>
  <si>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</si>
  <si>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</si>
  <si>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</si>
  <si>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</si>
  <si>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</si>
  <si>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</si>
  <si>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</si>
  <si>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</si>
  <si>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</si>
  <si>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</si>
  <si>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</si>
  <si>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</si>
  <si>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</si>
  <si>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</si>
  <si>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</si>
  <si>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</si>
  <si>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</si>
  <si>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</si>
  <si>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</si>
  <si>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</si>
  <si>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</si>
  <si>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</si>
  <si>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</si>
  <si>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</si>
  <si>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</si>
  <si>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</si>
  <si>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</si>
  <si>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</si>
  <si>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</si>
  <si>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</si>
  <si>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</si>
  <si>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</si>
  <si>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</si>
  <si>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</si>
  <si>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</si>
  <si>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</si>
  <si>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</si>
  <si>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</si>
  <si>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</si>
  <si>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</si>
  <si>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</si>
  <si>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</si>
  <si>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</si>
  <si>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</si>
  <si>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</si>
  <si>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</si>
  <si>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</si>
  <si>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</si>
  <si>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</si>
  <si>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</si>
  <si>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</si>
  <si>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</si>
  <si>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</si>
  <si>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</si>
  <si>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</si>
  <si>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</si>
  <si>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</si>
  <si>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</si>
  <si>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</si>
  <si>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</si>
  <si>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</si>
  <si>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</si>
  <si>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</si>
  <si>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</si>
  <si>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</si>
  <si>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</si>
  <si>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</si>
  <si>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</si>
  <si>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</si>
  <si>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</si>
  <si>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</si>
  <si>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</si>
  <si>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</si>
  <si>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</si>
  <si>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</si>
  <si>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</si>
  <si>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</si>
  <si>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</si>
  <si>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</si>
  <si>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</si>
  <si>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</si>
  <si>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</si>
  <si>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</si>
  <si>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</si>
  <si>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</si>
  <si>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</si>
  <si>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</si>
  <si>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</si>
  <si>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</si>
  <si>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</si>
  <si>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</si>
  <si>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</si>
  <si>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</si>
  <si>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</si>
  <si>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</si>
  <si>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</si>
  <si>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</si>
  <si>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</si>
  <si>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</si>
  <si>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</si>
  <si>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</si>
  <si>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</si>
  <si>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</si>
  <si>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</si>
  <si>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</si>
  <si>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</si>
  <si>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</si>
  <si>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</si>
  <si>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</si>
  <si>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</si>
  <si>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</si>
  <si>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</si>
  <si>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</si>
  <si>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</si>
  <si>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</si>
  <si>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</si>
  <si>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</si>
  <si>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</si>
  <si>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</si>
  <si>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</si>
  <si>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</si>
  <si>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</si>
  <si>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</si>
  <si>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</si>
  <si>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</si>
  <si>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</si>
  <si>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</si>
  <si>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</si>
  <si>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</si>
  <si>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</si>
  <si>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</si>
  <si>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</si>
  <si>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</si>
  <si>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</si>
  <si>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</si>
  <si>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</si>
  <si>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</si>
  <si>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</si>
  <si>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</si>
  <si>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</si>
  <si>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</si>
  <si>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</si>
  <si>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</si>
  <si>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</si>
  <si>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</si>
  <si>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</si>
  <si>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</si>
  <si>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</si>
  <si>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</si>
  <si>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</si>
  <si>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</si>
  <si>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</si>
  <si>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</si>
  <si>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</si>
  <si>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</si>
  <si>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</si>
  <si>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</si>
  <si>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</si>
  <si>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</si>
  <si>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</si>
  <si>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</si>
  <si>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</si>
  <si>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</si>
  <si>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</si>
  <si>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</si>
  <si>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</si>
  <si>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</si>
  <si>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</si>
  <si>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</si>
  <si>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</si>
  <si>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</si>
  <si>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</si>
  <si>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</si>
  <si>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</si>
  <si>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</si>
  <si>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</si>
  <si>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</si>
  <si>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</si>
  <si>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</si>
  <si>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</si>
  <si>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</si>
  <si>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</si>
  <si>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</si>
  <si>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</si>
  <si>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</si>
  <si>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</si>
  <si>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</si>
  <si>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</si>
  <si>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</si>
  <si>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</si>
  <si>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</si>
  <si>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</si>
  <si>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</si>
  <si>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</si>
  <si>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</si>
  <si>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</si>
  <si>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</si>
  <si>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</si>
  <si>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</si>
  <si>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</si>
  <si>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</si>
  <si>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</si>
  <si>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</si>
  <si>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</si>
  <si>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</si>
  <si>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</si>
  <si>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</si>
  <si>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</si>
  <si>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</si>
  <si>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</si>
  <si>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</si>
  <si>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</si>
  <si>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</si>
  <si>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</si>
  <si>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</si>
  <si>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</si>
  <si>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</si>
  <si>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</si>
  <si>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</si>
  <si>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</si>
  <si>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</si>
  <si>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</si>
  <si>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</si>
  <si>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</si>
  <si>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</si>
  <si>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</si>
  <si>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</si>
  <si>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</si>
  <si>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</si>
  <si>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</si>
  <si>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</si>
  <si>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</si>
  <si>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</si>
  <si>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</si>
  <si>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</si>
  <si>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</si>
  <si>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</si>
  <si>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</si>
  <si>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</si>
  <si>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</si>
  <si>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</si>
  <si>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</si>
  <si>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</si>
  <si>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</si>
  <si>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</si>
  <si>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</si>
  <si>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</si>
  <si>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</si>
  <si>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</si>
  <si>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</si>
  <si>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</si>
  <si>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</si>
  <si>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</si>
  <si>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</si>
  <si>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</si>
  <si>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</si>
  <si>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</si>
  <si>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</si>
  <si>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</si>
  <si>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</si>
  <si>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</si>
  <si>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</si>
  <si>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</si>
  <si>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</si>
  <si>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</si>
  <si>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</si>
  <si>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</si>
  <si>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</si>
  <si>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</si>
  <si>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</si>
  <si>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</si>
  <si>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</si>
  <si>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</si>
  <si>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</si>
  <si>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</si>
  <si>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</si>
  <si>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</si>
  <si>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</si>
  <si>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</si>
  <si>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</si>
  <si>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</si>
  <si>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</si>
  <si>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</si>
  <si>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</si>
  <si>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</si>
  <si>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</si>
  <si>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</si>
  <si>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</si>
  <si>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</si>
  <si>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</si>
  <si>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</si>
  <si>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</si>
  <si>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</si>
  <si>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</si>
  <si>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</si>
  <si>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</si>
  <si>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</si>
  <si>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</si>
  <si>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</si>
  <si>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</si>
  <si>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</si>
  <si>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</si>
  <si>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</si>
  <si>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</si>
  <si>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</si>
  <si>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</si>
  <si>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</si>
  <si>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</si>
  <si>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</si>
  <si>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</si>
  <si>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</si>
  <si>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</si>
  <si>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</si>
  <si>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</si>
  <si>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</si>
  <si>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</si>
  <si>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</si>
  <si>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</si>
  <si>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</si>
  <si>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</si>
  <si>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</si>
  <si>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</si>
  <si>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</si>
  <si>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</si>
  <si>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</si>
  <si>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</si>
  <si>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</si>
  <si>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</si>
  <si>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</si>
  <si>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</si>
  <si>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</si>
  <si>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</si>
  <si>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</si>
  <si>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</si>
  <si>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</si>
  <si>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</si>
  <si>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</si>
  <si>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</si>
  <si>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</si>
  <si>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</si>
  <si>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</si>
  <si>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</si>
  <si>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</si>
  <si>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</si>
  <si>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</si>
  <si>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</si>
  <si>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</si>
  <si>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</si>
  <si>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</si>
  <si>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</si>
  <si>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</si>
  <si>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</si>
  <si>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</si>
  <si>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</si>
  <si>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</si>
  <si>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</si>
  <si>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</si>
  <si>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</si>
  <si>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</si>
  <si>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</si>
  <si>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</si>
  <si>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</si>
  <si>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</si>
  <si>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</si>
  <si>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</si>
  <si>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</si>
  <si>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</si>
  <si>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</si>
  <si>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</si>
  <si>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</si>
  <si>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</si>
  <si>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</si>
  <si>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</si>
  <si>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</si>
  <si>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</si>
  <si>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</si>
  <si>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</si>
  <si>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</si>
  <si>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</si>
  <si>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</si>
  <si>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</si>
  <si>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</si>
  <si>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</si>
  <si>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</si>
  <si>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</si>
  <si>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</si>
  <si>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</si>
  <si>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</si>
  <si>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</si>
  <si>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</si>
  <si>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</si>
  <si>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</si>
  <si>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</si>
  <si>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</si>
  <si>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</si>
  <si>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</si>
  <si>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</si>
  <si>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</si>
  <si>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</si>
  <si>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</si>
  <si>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</si>
  <si>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</si>
  <si>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</si>
  <si>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</si>
  <si>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</si>
  <si>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</si>
  <si>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</si>
  <si>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</si>
  <si>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</si>
  <si>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</si>
  <si>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</si>
  <si>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</si>
  <si>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</si>
  <si>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</si>
  <si>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</si>
  <si>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</si>
  <si>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</si>
  <si>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</si>
  <si>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</si>
  <si>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</si>
  <si>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</si>
  <si>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</si>
  <si>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</si>
  <si>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</si>
  <si>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</si>
  <si>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</si>
  <si>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</si>
  <si>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</si>
  <si>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</si>
  <si>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</si>
  <si>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</si>
  <si>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</si>
  <si>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</si>
  <si>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</si>
  <si>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</si>
  <si>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</si>
  <si>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</si>
  <si>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</si>
  <si>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</si>
  <si>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</si>
  <si>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</si>
  <si>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</si>
  <si>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</si>
  <si>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</si>
  <si>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</si>
  <si>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</si>
  <si>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</si>
  <si>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</si>
  <si>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</si>
  <si>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</si>
  <si>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</si>
  <si>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</si>
  <si>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</si>
  <si>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</si>
  <si>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</si>
  <si>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</si>
  <si>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</si>
  <si>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</si>
  <si>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</si>
  <si>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</si>
  <si>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</si>
  <si>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</si>
  <si>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</si>
  <si>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</si>
  <si>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</si>
  <si>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</si>
  <si>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</si>
  <si>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</si>
  <si>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</si>
  <si>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</si>
  <si>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</si>
  <si>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</si>
  <si>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</si>
  <si>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</si>
  <si>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</si>
  <si>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</si>
  <si>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</si>
  <si>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</si>
  <si>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</si>
  <si>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</si>
  <si>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</si>
  <si>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</si>
  <si>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</si>
  <si>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</si>
  <si>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</si>
  <si>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</si>
  <si>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</si>
  <si>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</si>
  <si>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</si>
  <si>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</si>
  <si>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</si>
  <si>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</si>
  <si>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</si>
  <si>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</si>
  <si>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</si>
  <si>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</si>
  <si>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</si>
  <si>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</si>
  <si>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</si>
  <si>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</si>
  <si>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</si>
  <si>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</si>
  <si>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</si>
  <si>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</si>
  <si>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</si>
  <si>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</si>
  <si>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</si>
  <si>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</si>
  <si>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</si>
  <si>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</si>
  <si>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</si>
  <si>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</si>
  <si>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</si>
  <si>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</si>
  <si>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</si>
  <si>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</si>
  <si>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</si>
  <si>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</si>
  <si>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</si>
  <si>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</si>
  <si>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</si>
  <si>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</si>
  <si>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</si>
  <si>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</si>
  <si>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</si>
  <si>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</si>
  <si>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</si>
  <si>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</si>
  <si>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</si>
  <si>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</si>
  <si>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</si>
  <si>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</si>
  <si>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</si>
  <si>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</si>
  <si>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</si>
  <si>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</si>
  <si>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</si>
  <si>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</si>
  <si>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</si>
  <si>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</si>
  <si>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</si>
  <si>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</si>
  <si>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</si>
  <si>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</si>
  <si>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</si>
  <si>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</si>
  <si>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</si>
  <si>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</si>
  <si>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</si>
  <si>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</si>
  <si>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</si>
  <si>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</si>
  <si>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</si>
  <si>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</si>
  <si>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</si>
  <si>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</si>
  <si>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</si>
  <si>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</si>
  <si>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</si>
  <si>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</si>
  <si>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</si>
  <si>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</si>
  <si>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</si>
  <si>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</si>
  <si>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</si>
  <si>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</si>
  <si>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</si>
  <si>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</si>
  <si>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</si>
  <si>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</si>
  <si>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</si>
  <si>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</si>
  <si>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</si>
  <si>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</si>
  <si>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</si>
  <si>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</si>
  <si>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</si>
  <si>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</si>
  <si>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</si>
  <si>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</si>
  <si>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</si>
  <si>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</si>
  <si>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</si>
  <si>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</si>
  <si>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</si>
  <si>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</si>
  <si>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</si>
  <si>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</si>
  <si>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</si>
  <si>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</si>
  <si>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</si>
  <si>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</si>
  <si>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</si>
  <si>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</si>
  <si>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</si>
  <si>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</si>
  <si>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</si>
  <si>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</si>
  <si>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</si>
  <si>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</si>
  <si>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</si>
  <si>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</si>
  <si>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</si>
  <si>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</si>
  <si>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</si>
  <si>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</si>
  <si>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</si>
  <si>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</si>
  <si>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</si>
  <si>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</si>
  <si>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</si>
  <si>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</si>
  <si>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</si>
  <si>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</si>
  <si>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</si>
  <si>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</si>
  <si>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</si>
  <si>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</si>
  <si>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</si>
  <si>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</si>
  <si>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</si>
  <si>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</si>
  <si>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</si>
  <si>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</si>
  <si>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</si>
  <si>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</si>
  <si>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</si>
  <si>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</si>
  <si>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</si>
  <si>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</si>
  <si>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</si>
  <si>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</si>
  <si>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</si>
  <si>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</si>
  <si>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</si>
  <si>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</si>
  <si>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</si>
  <si>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</si>
  <si>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</si>
  <si>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</si>
  <si>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</si>
  <si>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</si>
  <si>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</si>
  <si>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</si>
  <si>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</si>
  <si>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</si>
  <si>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</si>
  <si>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</si>
  <si>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</si>
  <si>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</si>
  <si>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</si>
  <si>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</si>
  <si>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</si>
  <si>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</si>
  <si>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</si>
  <si>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</si>
  <si>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</si>
  <si>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</si>
  <si>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</si>
  <si>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</si>
  <si>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</si>
  <si>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</si>
  <si>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</si>
  <si>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</si>
  <si>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</si>
  <si>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</si>
  <si>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</si>
  <si>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</si>
  <si>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</si>
  <si>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</si>
  <si>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</si>
  <si>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</si>
  <si>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</si>
  <si>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</si>
  <si>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</si>
  <si>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</si>
  <si>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</si>
  <si>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</si>
  <si>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</si>
  <si>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</si>
  <si>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</si>
  <si>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</si>
  <si>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</si>
  <si>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</si>
  <si>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</si>
  <si>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</si>
  <si>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</si>
  <si>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</si>
  <si>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</si>
  <si>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</si>
  <si>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</si>
  <si>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</si>
  <si>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</si>
  <si>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</si>
  <si>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</si>
  <si>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</si>
  <si>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</si>
  <si>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</si>
  <si>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</si>
  <si>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</si>
  <si>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</si>
  <si>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</si>
  <si>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</si>
  <si>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</si>
  <si>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</si>
  <si>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</si>
  <si>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</si>
  <si>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</si>
  <si>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</si>
  <si>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</si>
  <si>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</si>
  <si>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</si>
  <si>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</si>
  <si>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</si>
  <si>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</si>
  <si>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</si>
  <si>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</si>
  <si>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</si>
  <si>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</si>
  <si>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</si>
  <si>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</si>
  <si>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</si>
  <si>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</si>
  <si>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</si>
  <si>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</si>
  <si>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</si>
  <si>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</si>
  <si>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</si>
  <si>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</si>
  <si>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</si>
  <si>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</si>
  <si>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</si>
  <si>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</si>
  <si>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</si>
  <si>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</si>
  <si>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</si>
  <si>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</si>
  <si>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</si>
  <si>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</si>
  <si>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</si>
  <si>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</si>
  <si>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</si>
  <si>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</si>
  <si>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</si>
  <si>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</si>
  <si>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</si>
  <si>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</si>
  <si>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</si>
  <si>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</si>
  <si>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</si>
  <si>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</si>
  <si>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</si>
  <si>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</si>
  <si>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</si>
  <si>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</si>
  <si>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</si>
  <si>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</si>
  <si>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</si>
  <si>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</si>
  <si>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</si>
  <si>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</si>
  <si>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</si>
  <si>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</si>
  <si>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</si>
  <si>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</si>
  <si>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</si>
  <si>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</si>
  <si>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</si>
  <si>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</si>
  <si>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</si>
  <si>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</si>
  <si>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</si>
  <si>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</si>
  <si>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</si>
  <si>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</si>
  <si>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</si>
  <si>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</si>
  <si>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</si>
  <si>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</si>
  <si>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</si>
  <si>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</si>
  <si>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</si>
  <si>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</si>
  <si>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</si>
  <si>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</si>
  <si>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</si>
  <si>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</si>
  <si>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</si>
  <si>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</si>
  <si>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</si>
  <si>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</si>
  <si>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</si>
  <si>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</si>
  <si>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</si>
  <si>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</si>
  <si>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</si>
  <si>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</si>
  <si>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</si>
  <si>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</si>
  <si>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</si>
  <si>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</si>
  <si>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</si>
  <si>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</si>
  <si>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</si>
  <si>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</si>
  <si>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</si>
  <si>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</si>
  <si>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</si>
  <si>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</si>
  <si>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</si>
  <si>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</si>
  <si>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</si>
  <si>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</si>
  <si>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</si>
  <si>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</si>
  <si>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</si>
  <si>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</si>
  <si>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</si>
  <si>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</si>
  <si>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</si>
  <si>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</si>
  <si>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</si>
  <si>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</si>
  <si>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</si>
  <si>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</si>
  <si>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</si>
  <si>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</si>
  <si>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</si>
  <si>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</si>
  <si>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</si>
  <si>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</si>
  <si>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</si>
  <si>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</si>
  <si>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</si>
  <si>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</si>
  <si>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</si>
  <si>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</si>
  <si>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</si>
  <si>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</si>
  <si>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</si>
  <si>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</si>
  <si>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</si>
  <si>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</si>
  <si>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</si>
  <si>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</si>
  <si>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</si>
  <si>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</si>
  <si>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</si>
  <si>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</si>
  <si>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</si>
  <si>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</si>
  <si>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</si>
  <si>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</si>
  <si>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</si>
  <si>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</si>
  <si>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</si>
  <si>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</si>
  <si>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</si>
  <si>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</si>
  <si>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</si>
  <si>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</si>
  <si>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</si>
  <si>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</si>
  <si>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</si>
  <si>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</si>
  <si>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</si>
  <si>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</si>
  <si>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</si>
  <si>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</si>
  <si>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</si>
  <si>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</si>
  <si>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</si>
  <si>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</si>
  <si>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</si>
  <si>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</si>
  <si>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</si>
  <si>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</si>
  <si>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</si>
  <si>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</si>
  <si>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</si>
  <si>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</si>
  <si>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</si>
  <si>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</si>
  <si>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</si>
  <si>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</si>
  <si>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</si>
  <si>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</si>
  <si>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</si>
  <si>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</si>
  <si>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</si>
  <si>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</si>
  <si>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</si>
  <si>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</si>
  <si>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</si>
  <si>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</si>
  <si>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</si>
  <si>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</si>
  <si>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</si>
  <si>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</si>
  <si>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</si>
  <si>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</si>
  <si>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</si>
  <si>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</si>
  <si>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</si>
  <si>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</si>
  <si>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</si>
  <si>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</si>
  <si>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</si>
  <si>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</si>
  <si>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</si>
  <si>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</si>
  <si>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</si>
  <si>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</si>
  <si>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</si>
  <si>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</si>
  <si>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</si>
  <si>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</si>
  <si>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</si>
  <si>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</si>
  <si>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</si>
  <si>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</si>
  <si>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</si>
  <si>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</si>
  <si>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</si>
  <si>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</si>
  <si>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</si>
  <si>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</si>
  <si>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</si>
  <si>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</si>
  <si>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</si>
  <si>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</si>
  <si>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</si>
  <si>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</si>
  <si>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</si>
  <si>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</si>
  <si>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</si>
  <si>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</si>
  <si>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</si>
  <si>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</si>
  <si>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</si>
  <si>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</si>
  <si>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</si>
  <si>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</si>
  <si>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</si>
  <si>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</si>
  <si>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</si>
  <si>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</si>
  <si>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</si>
  <si>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</si>
  <si>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</si>
  <si>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</si>
  <si>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</si>
  <si>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</si>
  <si>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</si>
  <si>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</si>
  <si>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</si>
  <si>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</si>
  <si>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</si>
  <si>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</si>
  <si>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</si>
  <si>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</si>
  <si>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</si>
  <si>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</si>
  <si>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</si>
  <si>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</si>
  <si>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</si>
  <si>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</si>
  <si>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</si>
  <si>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</si>
  <si>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</si>
  <si>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</si>
  <si>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</si>
  <si>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</si>
  <si>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</si>
  <si>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</si>
  <si>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</si>
  <si>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</si>
  <si>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</si>
  <si>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</si>
  <si>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</si>
  <si>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</si>
  <si>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</si>
  <si>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</si>
  <si>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</si>
  <si>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</si>
  <si>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</si>
  <si>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</si>
  <si>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</si>
  <si>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</si>
  <si>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</si>
  <si>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</si>
  <si>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</si>
  <si>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</si>
  <si>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</si>
  <si>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</si>
  <si>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</si>
  <si>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</si>
  <si>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</si>
  <si>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</si>
  <si>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</si>
  <si>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</si>
  <si>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</si>
  <si>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</si>
  <si>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</si>
  <si>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</si>
  <si>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</si>
  <si>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</si>
  <si>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</si>
  <si>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</si>
  <si>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</si>
  <si>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</si>
  <si>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</si>
  <si>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</si>
  <si>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</si>
  <si>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</si>
  <si>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</si>
  <si>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</si>
  <si>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</si>
  <si>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</si>
  <si>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</si>
  <si>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</si>
  <si>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</si>
  <si>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</si>
  <si>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</si>
  <si>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</si>
  <si>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</si>
  <si>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</si>
  <si>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</si>
  <si>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</si>
  <si>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</si>
  <si>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</si>
  <si>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</si>
  <si>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</si>
  <si>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</si>
  <si>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</si>
  <si>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</si>
  <si>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</si>
  <si>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</si>
  <si>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</si>
  <si>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</si>
  <si>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</si>
  <si>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</si>
  <si>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</si>
  <si>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</si>
  <si>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</si>
  <si>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</si>
  <si>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</si>
  <si>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</si>
  <si>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</si>
  <si>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</si>
  <si>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</si>
  <si>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</si>
  <si>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</si>
  <si>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</si>
  <si>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</si>
  <si>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</si>
  <si>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</si>
  <si>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</si>
  <si>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</si>
  <si>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</si>
  <si>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</si>
  <si>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</si>
  <si>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</si>
  <si>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</si>
  <si>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</si>
  <si>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</si>
  <si>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</si>
  <si>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</si>
  <si>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</si>
  <si>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</si>
  <si>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</si>
  <si>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</si>
  <si>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</si>
  <si>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</si>
  <si>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</si>
  <si>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</si>
  <si>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</si>
  <si>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</si>
  <si>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</si>
  <si>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</si>
  <si>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</si>
  <si>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</si>
  <si>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</si>
  <si>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</si>
  <si>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</si>
  <si>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</si>
  <si>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</si>
  <si>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</si>
  <si>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</si>
  <si>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</si>
  <si>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</si>
  <si>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</si>
  <si>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</si>
  <si>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</si>
  <si>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</si>
  <si>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</si>
  <si>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</si>
  <si>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</si>
  <si>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</si>
  <si>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</si>
  <si>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</si>
  <si>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</si>
  <si>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</si>
  <si>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</si>
  <si>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</si>
  <si>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</si>
  <si>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</si>
  <si>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</si>
  <si>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</si>
  <si>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</si>
  <si>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</si>
  <si>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</si>
  <si>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</si>
  <si>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</si>
  <si>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</si>
  <si>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</si>
  <si>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</si>
  <si>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</si>
  <si>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</si>
  <si>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</si>
  <si>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</si>
  <si>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</si>
  <si>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</si>
  <si>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</si>
  <si>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</si>
  <si>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</si>
  <si>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</si>
  <si>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</si>
  <si>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</si>
  <si>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</si>
  <si>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</si>
  <si>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</si>
  <si>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</si>
  <si>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</si>
  <si>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</si>
  <si>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</si>
  <si>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</si>
  <si>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</si>
  <si>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</si>
  <si>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</si>
  <si>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</si>
  <si>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</si>
  <si>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</si>
  <si>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</si>
  <si>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</si>
  <si>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</si>
  <si>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</si>
  <si>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</si>
  <si>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</si>
  <si>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</si>
  <si>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</si>
  <si>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</si>
  <si>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</si>
  <si>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</si>
  <si>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</si>
  <si>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</si>
  <si>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</si>
  <si>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</si>
  <si>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</si>
  <si>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</si>
  <si>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</si>
  <si>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</si>
  <si>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</si>
  <si>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</si>
  <si>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</si>
  <si>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</si>
  <si>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</si>
  <si>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</si>
  <si>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</si>
  <si>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</si>
  <si>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</si>
  <si>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</si>
  <si>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</si>
  <si>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</si>
  <si>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</si>
  <si>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</si>
  <si>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</si>
  <si>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</si>
  <si>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</si>
  <si>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</si>
  <si>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</si>
  <si>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</si>
  <si>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</si>
  <si>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</si>
  <si>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</si>
  <si>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</si>
  <si>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</si>
  <si>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</si>
  <si>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</si>
  <si>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</si>
  <si>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</si>
  <si>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</si>
  <si>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</si>
  <si>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</si>
  <si>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</si>
  <si>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</si>
  <si>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</si>
  <si>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</si>
  <si>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</si>
  <si>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</si>
  <si>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</si>
  <si>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</si>
  <si>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</si>
  <si>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</si>
  <si>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</si>
  <si>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</si>
  <si>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</si>
  <si>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</si>
  <si>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</si>
  <si>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</si>
  <si>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</si>
  <si>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</si>
  <si>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</si>
  <si>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</si>
  <si>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</si>
  <si>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</si>
  <si>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</si>
  <si>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</si>
  <si>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</si>
  <si>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</si>
  <si>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</si>
  <si>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</si>
  <si>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</si>
  <si>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</si>
  <si>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</si>
  <si>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</si>
  <si>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</si>
  <si>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</si>
  <si>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</si>
  <si>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</si>
  <si>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</si>
  <si>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</si>
  <si>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</si>
  <si>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</si>
  <si>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</si>
  <si>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</si>
  <si>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</si>
  <si>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</si>
  <si>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</si>
  <si>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</si>
  <si>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</si>
  <si>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</si>
  <si>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</si>
  <si>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</si>
  <si>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</si>
  <si>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</si>
  <si>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</si>
  <si>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</si>
  <si>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</si>
  <si>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</si>
  <si>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</si>
  <si>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</si>
  <si>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</si>
  <si>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</si>
  <si>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</si>
  <si>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</si>
  <si>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</si>
  <si>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</si>
  <si>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</si>
  <si>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</si>
  <si>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</si>
  <si>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</si>
  <si>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</si>
  <si>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</si>
  <si>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</si>
  <si>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</si>
  <si>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</si>
  <si>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</si>
  <si>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</si>
  <si>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</si>
  <si>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</si>
  <si>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</si>
  <si>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</si>
  <si>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</si>
  <si>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</si>
  <si>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</si>
  <si>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</si>
  <si>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</si>
  <si>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</si>
  <si>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</si>
  <si>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</si>
  <si>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</si>
  <si>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</si>
  <si>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</si>
  <si>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</si>
  <si>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</si>
  <si>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</si>
  <si>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</si>
  <si>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</si>
  <si>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</si>
  <si>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</si>
  <si>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</si>
  <si>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</si>
  <si>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</si>
  <si>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</si>
  <si>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</si>
  <si>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</si>
  <si>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</si>
  <si>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</si>
  <si>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</si>
  <si>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</si>
  <si>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</si>
  <si>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</si>
  <si>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</si>
  <si>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</si>
  <si>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</si>
  <si>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</si>
  <si>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</si>
  <si>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</si>
  <si>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</si>
  <si>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</si>
  <si>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</si>
  <si>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</si>
  <si>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</si>
  <si>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</si>
  <si>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</si>
  <si>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</si>
  <si>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</si>
  <si>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</si>
  <si>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</si>
  <si>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</si>
  <si>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</si>
  <si>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</si>
  <si>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</si>
  <si>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</si>
  <si>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</si>
  <si>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</si>
  <si>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</si>
  <si>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</si>
  <si>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</si>
  <si>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</si>
  <si>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</si>
  <si>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</si>
  <si>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</si>
  <si>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</si>
  <si>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</si>
  <si>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</si>
  <si>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</si>
  <si>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</si>
  <si>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</si>
  <si>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</si>
  <si>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</si>
  <si>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</si>
  <si>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</si>
  <si>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</si>
  <si>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</si>
  <si>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</si>
  <si>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</si>
  <si>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</si>
  <si>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</si>
  <si>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</si>
  <si>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</si>
  <si>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</si>
  <si>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</si>
  <si>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</si>
  <si>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</si>
  <si>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</si>
  <si>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</si>
  <si>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</si>
  <si>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</si>
  <si>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</si>
  <si>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</si>
  <si>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</si>
  <si>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</si>
  <si>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</si>
  <si>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</si>
  <si>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</si>
  <si>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</si>
  <si>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</si>
  <si>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</si>
  <si>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</si>
  <si>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</si>
  <si>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</si>
  <si>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</si>
  <si>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</si>
  <si>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</si>
  <si>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</si>
  <si>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</si>
  <si>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</si>
  <si>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</si>
  <si>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</si>
  <si>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</si>
  <si>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</si>
  <si>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</si>
  <si>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</si>
  <si>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</si>
  <si>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</si>
  <si>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</si>
  <si>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</si>
  <si>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</si>
  <si>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</si>
  <si>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</si>
  <si>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</si>
  <si>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</si>
  <si>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</si>
  <si>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</si>
  <si>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</si>
  <si>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</si>
  <si>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</si>
  <si>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</si>
  <si>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</si>
  <si>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</si>
  <si>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</si>
  <si>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</si>
  <si>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</si>
  <si>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</si>
  <si>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</si>
  <si>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</si>
  <si>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</si>
  <si>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</si>
  <si>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</si>
  <si>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</si>
  <si>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</si>
  <si>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</si>
  <si>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</si>
  <si>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</si>
  <si>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</si>
  <si>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</si>
  <si>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</si>
  <si>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</si>
  <si>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</si>
  <si>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</si>
  <si>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</si>
  <si>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</si>
  <si>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</si>
  <si>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</si>
  <si>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</si>
  <si>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</si>
  <si>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</si>
  <si>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</si>
  <si>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</si>
  <si>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</si>
  <si>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</si>
  <si>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</si>
  <si>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</si>
  <si>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</si>
  <si>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</si>
  <si>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</si>
  <si>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</si>
  <si>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</si>
  <si>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</si>
  <si>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</si>
  <si>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</si>
  <si>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</si>
  <si>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</si>
  <si>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</si>
  <si>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</si>
  <si>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</si>
  <si>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</si>
  <si>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</si>
  <si>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</si>
  <si>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</si>
  <si>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</si>
  <si>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</si>
  <si>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</si>
  <si>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</si>
  <si>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</si>
  <si>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</si>
  <si>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</si>
  <si>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</si>
  <si>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</si>
  <si>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</si>
  <si>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</si>
  <si>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</si>
  <si>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</si>
  <si>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</si>
  <si>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</si>
  <si>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</si>
  <si>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</si>
  <si>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</si>
  <si>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</si>
  <si>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</si>
  <si>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</si>
  <si>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</si>
  <si>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</si>
  <si>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</si>
  <si>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</si>
  <si>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</si>
  <si>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</si>
  <si>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</si>
  <si>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</si>
  <si>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</si>
  <si>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</si>
  <si>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</si>
  <si>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</si>
  <si>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</si>
  <si>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</si>
  <si>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</si>
  <si>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</si>
  <si>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</si>
  <si>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</si>
  <si>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</si>
  <si>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</si>
  <si>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</si>
  <si>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</si>
  <si>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</si>
  <si>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</si>
  <si>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</si>
  <si>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</si>
  <si>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</si>
  <si>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</si>
  <si>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</si>
  <si>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</si>
  <si>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</si>
  <si>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</si>
  <si>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</si>
  <si>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</si>
  <si>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</si>
  <si>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</si>
  <si>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</si>
  <si>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</si>
  <si>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</si>
  <si>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</si>
  <si>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</si>
  <si>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</si>
  <si>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</si>
  <si>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</si>
  <si>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</si>
  <si>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</si>
  <si>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</si>
  <si>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</si>
  <si>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</si>
  <si>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</si>
  <si>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</si>
  <si>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</si>
  <si>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</si>
  <si>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</si>
  <si>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</si>
  <si>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</si>
  <si>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</si>
  <si>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</si>
  <si>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</si>
  <si>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</si>
  <si>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</si>
  <si>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</si>
  <si>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</si>
  <si>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</si>
  <si>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</si>
  <si>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</si>
  <si>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</si>
  <si>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</si>
  <si>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</si>
  <si>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</si>
  <si>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</si>
  <si>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</si>
  <si>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</si>
  <si>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</si>
  <si>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</si>
  <si>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</si>
  <si>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</si>
  <si>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</si>
  <si>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</si>
  <si>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</si>
  <si>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</si>
  <si>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</si>
  <si>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</si>
  <si>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</si>
  <si>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</si>
  <si>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</si>
  <si>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</si>
  <si>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</si>
  <si>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</si>
  <si>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</si>
  <si>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</si>
  <si>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</si>
  <si>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</si>
  <si>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</si>
  <si>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</si>
  <si>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</si>
  <si>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</si>
  <si>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</si>
  <si>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</si>
  <si>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</si>
  <si>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</si>
  <si>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</si>
  <si>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</si>
  <si>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</si>
  <si>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</si>
  <si>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</si>
  <si>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</si>
  <si>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</si>
  <si>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</si>
  <si>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</si>
  <si>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</si>
  <si>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</si>
  <si>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</si>
  <si>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</si>
  <si>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</si>
  <si>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</si>
  <si>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</si>
  <si>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</si>
  <si>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</si>
  <si>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</si>
  <si>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</si>
  <si>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</si>
  <si>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</si>
  <si>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</si>
  <si>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</si>
  <si>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</si>
  <si>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</si>
  <si>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</si>
  <si>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</si>
  <si>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</si>
  <si>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</si>
  <si>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</si>
  <si>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</si>
  <si>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</si>
  <si>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</si>
  <si>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</si>
  <si>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</si>
  <si>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</si>
  <si>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</si>
  <si>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</si>
  <si>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</si>
  <si>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</si>
  <si>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</si>
  <si>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</si>
  <si>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</si>
  <si>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</si>
  <si>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</si>
  <si>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</si>
  <si>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</si>
  <si>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</si>
  <si>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</si>
  <si>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</si>
  <si>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</si>
  <si>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</si>
  <si>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</si>
  <si>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</si>
  <si>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</si>
  <si>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</si>
  <si>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</si>
  <si>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</si>
  <si>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</si>
  <si>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</si>
  <si>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</si>
  <si>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</si>
  <si>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</si>
  <si>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</si>
  <si>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</si>
  <si>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</si>
  <si>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</si>
  <si>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</si>
  <si>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</si>
  <si>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</si>
  <si>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</si>
  <si>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</si>
  <si>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</si>
  <si>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</si>
  <si>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</si>
  <si>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</si>
  <si>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</si>
  <si>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</si>
  <si>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</si>
  <si>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</si>
  <si>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</si>
  <si>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</si>
  <si>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</si>
  <si>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</si>
  <si>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</si>
  <si>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</si>
  <si>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</si>
  <si>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</si>
  <si>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</si>
  <si>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</si>
  <si>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</si>
  <si>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</si>
  <si>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</si>
  <si>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</si>
  <si>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</si>
  <si>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</si>
  <si>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</si>
  <si>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</si>
  <si>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</si>
  <si>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</si>
  <si>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</si>
  <si>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</si>
  <si>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</si>
  <si>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</si>
  <si>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</si>
  <si>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</si>
  <si>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</si>
  <si>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</si>
  <si>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</si>
  <si>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</si>
  <si>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</si>
  <si>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</si>
  <si>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</si>
  <si>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</si>
  <si>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</si>
  <si>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</si>
  <si>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</si>
  <si>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</si>
  <si>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</si>
  <si>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</si>
  <si>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</si>
  <si>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</si>
  <si>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</si>
  <si>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</si>
  <si>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</si>
  <si>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</si>
  <si>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</si>
  <si>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</si>
  <si>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</si>
  <si>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</si>
  <si>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</si>
  <si>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</si>
  <si>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</si>
  <si>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</si>
  <si>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</si>
  <si>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</si>
  <si>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</si>
  <si>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</si>
  <si>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</si>
  <si>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</si>
  <si>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</si>
  <si>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</si>
  <si>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</si>
  <si>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</si>
  <si>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</si>
  <si>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</si>
  <si>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</si>
  <si>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</si>
  <si>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</si>
  <si>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</si>
  <si>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</si>
  <si>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</si>
  <si>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</si>
  <si>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</si>
  <si>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</si>
  <si>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</si>
  <si>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</si>
  <si>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</si>
  <si>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</si>
  <si>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</si>
  <si>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</si>
  <si>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</si>
  <si>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</si>
  <si>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</si>
  <si>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</si>
  <si>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</si>
  <si>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</si>
  <si>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</si>
  <si>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</si>
  <si>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</si>
  <si>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</si>
  <si>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</si>
  <si>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</si>
  <si>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</si>
  <si>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</si>
  <si>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</si>
  <si>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</si>
  <si>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</si>
  <si>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</si>
  <si>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</si>
  <si>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</si>
  <si>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</si>
  <si>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</si>
  <si>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</si>
  <si>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</si>
  <si>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</si>
  <si>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</si>
  <si>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</si>
  <si>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</si>
  <si>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</si>
  <si>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</si>
  <si>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</si>
  <si>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</si>
  <si>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</si>
  <si>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</si>
  <si>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</si>
  <si>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</si>
  <si>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</si>
  <si>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</si>
  <si>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</si>
  <si>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</si>
  <si>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</si>
  <si>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</si>
  <si>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</si>
  <si>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</si>
  <si>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</si>
  <si>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</si>
  <si>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</si>
  <si>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</si>
  <si>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</si>
  <si>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</si>
  <si>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</si>
  <si>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</si>
  <si>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</si>
  <si>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</si>
  <si>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</si>
  <si>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</si>
  <si>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</si>
  <si>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</si>
  <si>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</si>
  <si>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</si>
  <si>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</si>
  <si>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</si>
  <si>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</si>
  <si>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</si>
  <si>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</si>
  <si>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</si>
  <si>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</si>
  <si>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</si>
  <si>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</si>
  <si>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</si>
  <si>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</si>
  <si>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</si>
  <si>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</si>
  <si>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</si>
  <si>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</si>
  <si>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</si>
  <si>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</si>
  <si>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</si>
  <si>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</si>
  <si>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</si>
  <si>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</si>
  <si>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</si>
  <si>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</si>
  <si>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</si>
  <si>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</si>
  <si>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</si>
  <si>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</si>
  <si>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</si>
  <si>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</si>
  <si>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</si>
  <si>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</si>
  <si>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</si>
  <si>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</si>
  <si>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</si>
  <si>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</si>
  <si>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</si>
  <si>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</si>
  <si>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</si>
  <si>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</si>
  <si>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</si>
  <si>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</si>
  <si>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</si>
  <si>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</si>
  <si>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</si>
  <si>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</si>
  <si>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</si>
  <si>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</si>
  <si>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</si>
  <si>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</si>
  <si>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</si>
  <si>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</si>
  <si>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</si>
  <si>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</si>
  <si>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</si>
  <si>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</si>
  <si>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</si>
  <si>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</si>
  <si>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</si>
  <si>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</si>
  <si>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</si>
  <si>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</si>
  <si>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</si>
  <si>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</si>
  <si>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</si>
  <si>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</si>
  <si>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</si>
  <si>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</si>
  <si>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</si>
  <si>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</si>
  <si>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</si>
  <si>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</si>
  <si>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</si>
  <si>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</si>
  <si>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</si>
  <si>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</si>
  <si>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</si>
  <si>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</si>
  <si>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</si>
  <si>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</si>
  <si>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</si>
  <si>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</si>
  <si>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</si>
  <si>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</si>
  <si>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</si>
  <si>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</si>
  <si>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</si>
  <si>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</si>
  <si>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</si>
  <si>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</si>
  <si>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</si>
  <si>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</si>
  <si>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</si>
  <si>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</si>
  <si>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</si>
  <si>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</si>
  <si>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</si>
  <si>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</si>
  <si>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</si>
  <si>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</si>
  <si>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</si>
  <si>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</si>
  <si>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</si>
  <si>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</si>
  <si>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</si>
  <si>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</si>
  <si>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</si>
  <si>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</si>
  <si>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</si>
  <si>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</si>
  <si>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</si>
  <si>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</si>
  <si>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</si>
  <si>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</si>
  <si>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</si>
  <si>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</si>
  <si>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</si>
  <si>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</si>
  <si>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</si>
  <si>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</si>
  <si>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</si>
  <si>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</si>
  <si>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</si>
  <si>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</si>
  <si>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</si>
  <si>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</si>
  <si>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</si>
  <si>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</si>
  <si>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</si>
  <si>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</si>
  <si>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</si>
  <si>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</si>
  <si>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</si>
  <si>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</si>
  <si>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</si>
  <si>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</si>
  <si>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</si>
  <si>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</si>
  <si>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</si>
  <si>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</si>
  <si>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</si>
  <si>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</si>
  <si>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</si>
  <si>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</si>
  <si>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</si>
  <si>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</si>
  <si>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</si>
  <si>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</si>
  <si>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</si>
  <si>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</si>
  <si>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</si>
  <si>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</si>
  <si>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</si>
  <si>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</si>
  <si>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</si>
  <si>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</si>
  <si>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</si>
  <si>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</si>
  <si>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</si>
  <si>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</si>
  <si>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</si>
  <si>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</si>
  <si>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</si>
  <si>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</si>
  <si>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</si>
  <si>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</si>
  <si>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</si>
  <si>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</si>
  <si>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</si>
  <si>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</si>
  <si>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</si>
  <si>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</si>
  <si>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</si>
  <si>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</si>
  <si>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</si>
  <si>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</si>
  <si>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</si>
  <si>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</si>
  <si>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</si>
  <si>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</si>
  <si>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</si>
  <si>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</si>
  <si>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</si>
  <si>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</si>
  <si>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</si>
  <si>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</si>
  <si>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</si>
  <si>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</si>
  <si>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</si>
  <si>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</si>
  <si>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</si>
  <si>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</si>
  <si>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</si>
  <si>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</si>
  <si>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</si>
  <si>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</si>
  <si>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</si>
  <si>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</si>
  <si>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</si>
  <si>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</si>
  <si>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</si>
  <si>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</si>
  <si>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</si>
  <si>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</si>
  <si>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</si>
  <si>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</si>
  <si>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</si>
  <si>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</si>
  <si>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</si>
  <si>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</si>
  <si>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</si>
  <si>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</si>
  <si>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</si>
  <si>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</si>
  <si>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</si>
  <si>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</si>
  <si>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</si>
  <si>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</si>
  <si>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</si>
  <si>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</si>
  <si>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</si>
  <si>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</si>
  <si>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</si>
  <si>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</si>
  <si>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</si>
  <si>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</si>
  <si>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</si>
  <si>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</si>
  <si>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</si>
  <si>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</si>
  <si>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</si>
  <si>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</si>
  <si>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</si>
  <si>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</si>
  <si>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</si>
  <si>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</si>
  <si>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</si>
  <si>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</si>
  <si>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</si>
  <si>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</si>
  <si>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</si>
  <si>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</si>
  <si>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</si>
  <si>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</si>
  <si>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</si>
  <si>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</si>
  <si>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</si>
  <si>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</si>
  <si>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</si>
  <si>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</si>
  <si>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</si>
  <si>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</si>
  <si>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</si>
  <si>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</si>
  <si>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</si>
  <si>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</si>
  <si>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</si>
  <si>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</si>
  <si>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</si>
  <si>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</si>
  <si>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</si>
  <si>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</si>
  <si>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</si>
  <si>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</si>
  <si>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</si>
  <si>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</si>
  <si>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</si>
  <si>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</si>
  <si>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</si>
  <si>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</si>
  <si>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</si>
  <si>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</si>
  <si>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</si>
  <si>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</si>
  <si>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</si>
  <si>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</si>
  <si>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</si>
  <si>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</si>
  <si>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</si>
  <si>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</si>
  <si>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</si>
  <si>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</si>
  <si>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</si>
  <si>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</si>
  <si>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</si>
  <si>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</si>
  <si>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</si>
  <si>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</si>
  <si>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</si>
  <si>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</si>
  <si>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</si>
  <si>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</si>
  <si>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</si>
  <si>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</si>
  <si>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</si>
  <si>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</si>
  <si>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</si>
  <si>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</si>
  <si>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</si>
  <si>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</si>
  <si>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</si>
  <si>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</si>
  <si>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</si>
  <si>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</si>
  <si>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</si>
  <si>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</si>
  <si>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</si>
  <si>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</si>
  <si>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</si>
  <si>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</si>
  <si>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</si>
  <si>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</si>
  <si>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</si>
  <si>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</si>
  <si>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</si>
  <si>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</si>
  <si>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</si>
  <si>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</si>
  <si>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</si>
  <si>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</si>
  <si>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</si>
  <si>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</si>
  <si>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</si>
  <si>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</si>
  <si>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</si>
  <si>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</si>
  <si>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</si>
  <si>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</si>
  <si>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</si>
  <si>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</si>
  <si>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</si>
  <si>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</si>
  <si>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</si>
  <si>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</si>
  <si>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</si>
  <si>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</si>
  <si>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</si>
  <si>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</si>
  <si>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</si>
  <si>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</si>
  <si>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</si>
  <si>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</si>
  <si>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</si>
  <si>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</si>
  <si>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</si>
  <si>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</si>
  <si>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</si>
  <si>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</si>
  <si>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</si>
  <si>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</si>
  <si>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</si>
  <si>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</si>
  <si>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</si>
  <si>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</si>
  <si>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</si>
  <si>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</si>
  <si>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</si>
  <si>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</si>
  <si>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</si>
  <si>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</si>
  <si>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</si>
  <si>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</si>
  <si>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</si>
  <si>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</si>
  <si>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</si>
  <si>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</si>
  <si>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</si>
  <si>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</si>
  <si>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</si>
  <si>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</si>
  <si>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</si>
  <si>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</si>
  <si>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</si>
  <si>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</si>
  <si>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</si>
  <si>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</si>
  <si>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</si>
  <si>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</si>
  <si>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</si>
  <si>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</si>
  <si>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</si>
  <si>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</si>
  <si>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</si>
  <si>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</si>
  <si>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</si>
  <si>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</si>
  <si>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</si>
  <si>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</si>
  <si>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</si>
  <si>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</si>
  <si>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</si>
  <si>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</si>
  <si>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</si>
  <si>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</si>
  <si>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</si>
  <si>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</si>
  <si>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</si>
  <si>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</si>
  <si>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</si>
  <si>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</si>
  <si>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</si>
  <si>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</si>
  <si>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</si>
  <si>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</si>
  <si>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</si>
  <si>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</si>
  <si>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</si>
  <si>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</si>
  <si>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</si>
  <si>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</si>
  <si>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</si>
  <si>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</si>
  <si>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</si>
  <si>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</si>
  <si>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</si>
  <si>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</si>
  <si>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</si>
  <si>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</si>
  <si>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</si>
  <si>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</si>
  <si>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</si>
  <si>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</si>
  <si>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</si>
  <si>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</si>
  <si>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</si>
  <si>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</si>
  <si>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</si>
  <si>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</si>
  <si>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</si>
  <si>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</si>
  <si>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</si>
  <si>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</si>
  <si>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</si>
  <si>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</si>
  <si>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</si>
  <si>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</si>
  <si>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</si>
  <si>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</si>
  <si>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</si>
  <si>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</si>
  <si>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</si>
  <si>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</si>
  <si>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</si>
  <si>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</si>
  <si>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</si>
  <si>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</si>
  <si>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</si>
  <si>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</si>
  <si>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</si>
  <si>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</si>
  <si>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</si>
  <si>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</si>
  <si>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</si>
  <si>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</si>
  <si>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</si>
  <si>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</si>
  <si>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</si>
  <si>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</si>
  <si>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</si>
  <si>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</si>
  <si>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</si>
  <si>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</si>
  <si>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</si>
  <si>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</si>
  <si>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</si>
  <si>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</si>
  <si>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</si>
  <si>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</si>
  <si>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</si>
  <si>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</si>
  <si>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</si>
  <si>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</si>
  <si>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</si>
  <si>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</si>
  <si>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</si>
  <si>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</si>
  <si>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</si>
  <si>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</si>
  <si>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</si>
  <si>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</si>
  <si>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</si>
  <si>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</si>
  <si>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</si>
  <si>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</si>
  <si>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</si>
  <si>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</si>
  <si>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</si>
  <si>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</si>
  <si>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</si>
  <si>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</si>
  <si>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</si>
  <si>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</si>
  <si>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</si>
  <si>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</si>
  <si>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</si>
  <si>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</si>
  <si>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</si>
  <si>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</si>
  <si>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</si>
  <si>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</si>
  <si>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</si>
  <si>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</si>
  <si>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</si>
  <si>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</si>
  <si>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</si>
  <si>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</si>
  <si>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</si>
  <si>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</si>
  <si>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</si>
  <si>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</si>
  <si>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</si>
  <si>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</si>
  <si>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</si>
  <si>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</si>
  <si>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</si>
  <si>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</si>
  <si>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</si>
  <si>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</si>
  <si>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</si>
  <si>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</si>
  <si>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</si>
  <si>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</si>
  <si>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</si>
  <si>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</si>
  <si>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</si>
  <si>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</si>
  <si>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</si>
  <si>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</si>
  <si>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</si>
  <si>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</si>
  <si>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</si>
  <si>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</si>
  <si>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</si>
  <si>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</si>
  <si>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</si>
  <si>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</si>
  <si>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</si>
  <si>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</si>
  <si>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</si>
  <si>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</si>
  <si>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</si>
  <si>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</si>
  <si>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</si>
  <si>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</si>
  <si>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</si>
  <si>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</si>
  <si>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</si>
  <si>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</si>
  <si>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</si>
  <si>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</si>
  <si>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</si>
  <si>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</si>
  <si>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</si>
  <si>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</si>
  <si>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</si>
  <si>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</si>
  <si>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</si>
  <si>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</si>
  <si>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</si>
  <si>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</si>
  <si>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</si>
  <si>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</si>
  <si>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</si>
  <si>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</si>
  <si>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</si>
  <si>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</si>
  <si>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</si>
  <si>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</si>
  <si>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</si>
  <si>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</si>
  <si>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</si>
  <si>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</si>
  <si>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</si>
  <si>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</si>
  <si>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</si>
  <si>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</si>
  <si>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</si>
  <si>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</si>
  <si>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</si>
  <si>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</si>
  <si>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</si>
  <si>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</si>
  <si>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</si>
  <si>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</si>
  <si>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</si>
  <si>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</si>
  <si>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</si>
  <si>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</si>
  <si>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</si>
  <si>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</si>
  <si>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</si>
  <si>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</si>
  <si>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</si>
  <si>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</si>
  <si>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</si>
  <si>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</si>
  <si>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</si>
  <si>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</si>
  <si>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</si>
  <si>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</si>
  <si>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</si>
  <si>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</si>
  <si>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</si>
  <si>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</si>
  <si>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</si>
  <si>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</si>
  <si>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</si>
  <si>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</si>
  <si>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</si>
  <si>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</si>
  <si>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</si>
  <si>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</si>
  <si>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</si>
  <si>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</si>
  <si>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</si>
  <si>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</si>
  <si>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</si>
  <si>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</si>
  <si>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</si>
  <si>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</si>
  <si>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</si>
  <si>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</si>
  <si>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</si>
  <si>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</si>
  <si>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</si>
  <si>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</si>
  <si>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</si>
  <si>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</si>
  <si>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</si>
  <si>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</si>
  <si>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</si>
  <si>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</si>
  <si>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</si>
  <si>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</si>
  <si>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</si>
  <si>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</si>
  <si>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</si>
  <si>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</si>
  <si>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</si>
  <si>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</si>
  <si>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</si>
  <si>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</si>
  <si>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</si>
  <si>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</si>
  <si>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</si>
  <si>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</si>
  <si>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</si>
  <si>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</si>
  <si>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</si>
  <si>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</si>
  <si>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</si>
  <si>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</si>
  <si>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</si>
  <si>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</si>
  <si>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</si>
  <si>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</si>
  <si>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</si>
  <si>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</si>
  <si>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</si>
  <si>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</si>
  <si>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</si>
  <si>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</si>
  <si>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</si>
  <si>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</si>
  <si>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</si>
  <si>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</si>
  <si>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</si>
  <si>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</si>
  <si>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</si>
  <si>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</si>
  <si>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</si>
  <si>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</si>
  <si>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</si>
  <si>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</si>
  <si>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</si>
  <si>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</si>
  <si>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</si>
  <si>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</si>
  <si>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</si>
  <si>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</si>
  <si>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</si>
  <si>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</si>
  <si>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</si>
  <si>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</si>
  <si>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</si>
  <si>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</si>
  <si>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</si>
  <si>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</si>
  <si>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</si>
  <si>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</si>
  <si>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</si>
  <si>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</si>
  <si>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</si>
  <si>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</si>
  <si>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</si>
  <si>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</si>
  <si>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</si>
  <si>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</si>
  <si>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</si>
  <si>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</si>
  <si>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</si>
  <si>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</si>
  <si>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</si>
  <si>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</si>
  <si>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</si>
  <si>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</si>
  <si>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</si>
  <si>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</si>
  <si>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</si>
  <si>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</si>
  <si>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</si>
  <si>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</si>
  <si>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</si>
  <si>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</si>
  <si>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</si>
  <si>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</si>
  <si>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</si>
  <si>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</si>
  <si>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</si>
  <si>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</si>
  <si>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</si>
  <si>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</si>
  <si>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</si>
  <si>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</si>
  <si>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</si>
  <si>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</si>
  <si>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</si>
  <si>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</si>
  <si>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</si>
  <si>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</si>
  <si>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</si>
  <si>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</si>
  <si>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</si>
  <si>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</si>
  <si>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</si>
  <si>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</si>
  <si>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</si>
  <si>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</si>
  <si>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</si>
  <si>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</si>
  <si>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</si>
  <si>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</si>
  <si>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</si>
  <si>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</si>
  <si>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</si>
  <si>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</si>
  <si>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</si>
  <si>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</si>
  <si>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</si>
  <si>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</si>
  <si>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</si>
  <si>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</si>
  <si>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</si>
  <si>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</si>
  <si>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</si>
  <si>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</si>
  <si>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</si>
  <si>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</si>
  <si>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</si>
  <si>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</si>
  <si>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</si>
  <si>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</si>
  <si>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</si>
  <si>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</si>
  <si>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</si>
  <si>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</si>
  <si>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</si>
  <si>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</si>
  <si>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</si>
  <si>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</si>
  <si>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</si>
  <si>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</si>
  <si>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</si>
  <si>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</si>
  <si>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</si>
  <si>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</si>
  <si>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</si>
  <si>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</si>
  <si>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</si>
  <si>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</si>
  <si>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</si>
  <si>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</si>
  <si>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</si>
  <si>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</si>
  <si>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</si>
  <si>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</si>
  <si>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</si>
  <si>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</si>
  <si>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</si>
  <si>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</si>
  <si>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</si>
  <si>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</si>
  <si>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</si>
  <si>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</si>
  <si>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</si>
  <si>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</si>
  <si>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</si>
  <si>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</si>
  <si>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</si>
  <si>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</si>
  <si>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</si>
  <si>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</si>
  <si>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</si>
  <si>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</si>
  <si>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</si>
  <si>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</si>
  <si>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</si>
  <si>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</si>
  <si>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</si>
  <si>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</si>
  <si>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</si>
  <si>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</si>
  <si>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</si>
  <si>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</si>
  <si>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</si>
  <si>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</si>
  <si>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</si>
  <si>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</si>
  <si>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</si>
  <si>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</si>
  <si>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</si>
  <si>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</si>
  <si>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</si>
  <si>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</si>
  <si>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</si>
  <si>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</si>
  <si>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</si>
  <si>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</si>
  <si>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</si>
  <si>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</si>
  <si>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</si>
  <si>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</si>
  <si>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</si>
  <si>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</si>
  <si>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</si>
  <si>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</si>
  <si>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</si>
  <si>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</si>
  <si>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</si>
  <si>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</si>
  <si>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</si>
  <si>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</si>
  <si>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</si>
  <si>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</si>
  <si>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</si>
  <si>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</si>
  <si>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</si>
  <si>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</si>
  <si>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</si>
  <si>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</si>
  <si>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</si>
  <si>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</si>
  <si>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</si>
  <si>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</si>
  <si>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</si>
  <si>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</si>
  <si>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</si>
  <si>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</si>
  <si>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</si>
  <si>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</si>
  <si>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</si>
  <si>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</si>
  <si>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</si>
  <si>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</si>
  <si>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</si>
  <si>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</si>
  <si>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</si>
  <si>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</si>
  <si>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</si>
  <si>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</si>
  <si>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</si>
  <si>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</si>
  <si>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</si>
  <si>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</si>
  <si>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</si>
  <si>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</si>
  <si>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</si>
  <si>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</si>
  <si>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</si>
  <si>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</si>
  <si>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</si>
  <si>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</si>
  <si>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</si>
  <si>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</si>
  <si>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</si>
  <si>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</si>
  <si>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</si>
  <si>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</si>
  <si>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</si>
  <si>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</si>
  <si>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</si>
  <si>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</si>
  <si>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</si>
  <si>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</si>
  <si>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</si>
  <si>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</si>
  <si>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</si>
  <si>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</si>
  <si>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</si>
  <si>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</si>
  <si>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</si>
  <si>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</si>
  <si>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</si>
  <si>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</si>
  <si>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</si>
  <si>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</si>
  <si>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</si>
  <si>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</si>
  <si>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</si>
  <si>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</si>
  <si>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</si>
  <si>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</si>
  <si>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</si>
  <si>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</si>
  <si>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</si>
  <si>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</si>
  <si>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</si>
  <si>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</si>
  <si>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</si>
  <si>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</si>
  <si>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</si>
  <si>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</si>
  <si>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</si>
  <si>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</si>
  <si>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</si>
  <si>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</si>
  <si>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</si>
  <si>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</si>
  <si>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</si>
  <si>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</si>
  <si>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</si>
  <si>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</si>
  <si>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</si>
  <si>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</si>
  <si>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</si>
  <si>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</si>
  <si>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</si>
  <si>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</si>
  <si>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</si>
  <si>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</si>
  <si>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</si>
  <si>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</si>
  <si>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</si>
  <si>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</si>
  <si>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</si>
  <si>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</si>
  <si>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</si>
  <si>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</si>
  <si>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</si>
  <si>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</si>
  <si>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</si>
  <si>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</si>
  <si>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</si>
  <si>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</si>
  <si>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</si>
  <si>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</si>
  <si>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</si>
  <si>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</si>
  <si>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</si>
  <si>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</si>
  <si>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</si>
  <si>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</si>
  <si>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</si>
  <si>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</si>
  <si>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</si>
  <si>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</si>
  <si>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</si>
  <si>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</si>
  <si>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</si>
  <si>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</si>
  <si>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</si>
  <si>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</si>
  <si>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</si>
  <si>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</si>
  <si>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</si>
  <si>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</si>
  <si>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</si>
  <si>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</si>
  <si>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</si>
  <si>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</si>
  <si>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</si>
  <si>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</si>
  <si>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</si>
  <si>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</si>
  <si>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</si>
  <si>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</si>
  <si>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</si>
  <si>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</si>
  <si>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</si>
  <si>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</si>
  <si>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</si>
  <si>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</si>
  <si>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</si>
  <si>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</si>
  <si>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</si>
  <si>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</si>
  <si>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</si>
  <si>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</si>
  <si>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</si>
  <si>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</si>
  <si>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</si>
  <si>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</si>
  <si>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</si>
  <si>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</si>
  <si>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</si>
  <si>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</si>
  <si>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</si>
  <si>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</si>
  <si>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</si>
  <si>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</si>
  <si>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</si>
  <si>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</si>
  <si>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</si>
  <si>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</si>
  <si>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</si>
  <si>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</si>
  <si>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</si>
  <si>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</si>
  <si>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</si>
  <si>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</si>
  <si>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</si>
  <si>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</si>
  <si>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</si>
  <si>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</si>
  <si>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</si>
  <si>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</si>
  <si>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</si>
  <si>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</si>
  <si>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</si>
  <si>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</si>
  <si>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</si>
  <si>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</si>
  <si>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</si>
  <si>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</si>
  <si>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</si>
  <si>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</si>
  <si>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</si>
  <si>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</si>
  <si>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</si>
  <si>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</si>
  <si>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</si>
  <si>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</si>
  <si>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</si>
  <si>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</si>
  <si>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</si>
  <si>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</si>
  <si>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</si>
  <si>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</si>
  <si>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</si>
  <si>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</si>
  <si>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</si>
  <si>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</si>
  <si>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</si>
  <si>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</si>
  <si>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</si>
  <si>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</si>
  <si>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</si>
  <si>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</si>
  <si>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</si>
  <si>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</si>
  <si>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</si>
  <si>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</si>
  <si>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</si>
  <si>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</si>
  <si>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</si>
  <si>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</si>
  <si>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</si>
  <si>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</si>
  <si>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</si>
  <si>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</si>
  <si>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</si>
  <si>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</si>
  <si>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</si>
  <si>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</si>
  <si>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</si>
  <si>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</si>
  <si>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</si>
  <si>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</si>
  <si>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</si>
  <si>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</si>
  <si>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</si>
  <si>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</si>
  <si>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</si>
  <si>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</si>
  <si>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</si>
  <si>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</si>
  <si>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</si>
  <si>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</si>
  <si>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</si>
  <si>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</si>
  <si>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</si>
  <si>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</si>
  <si>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</si>
  <si>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</si>
  <si>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</si>
  <si>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</si>
  <si>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</si>
  <si>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</si>
  <si>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</si>
  <si>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</si>
  <si>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</si>
  <si>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</si>
  <si>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</si>
  <si>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</si>
  <si>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</si>
  <si>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</si>
  <si>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</si>
  <si>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</si>
  <si>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</si>
  <si>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</si>
  <si>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</si>
  <si>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</si>
  <si>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</si>
  <si>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</si>
  <si>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</si>
  <si>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</si>
  <si>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</si>
  <si>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</si>
  <si>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</si>
  <si>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</si>
  <si>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</si>
  <si>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</si>
  <si>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</si>
  <si>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</si>
  <si>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</si>
  <si>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</si>
  <si>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</si>
  <si>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</si>
  <si>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</si>
  <si>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</si>
  <si>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</si>
  <si>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</si>
  <si>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</si>
  <si>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</si>
  <si>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</si>
  <si>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</si>
  <si>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</si>
  <si>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</si>
  <si>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</si>
  <si>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</si>
  <si>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</si>
  <si>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</si>
  <si>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</si>
  <si>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</si>
  <si>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</si>
  <si>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</si>
  <si>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</si>
  <si>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</si>
  <si>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</si>
  <si>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</si>
  <si>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</si>
  <si>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</si>
  <si>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</si>
  <si>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</si>
  <si>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</si>
  <si>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</si>
  <si>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</si>
  <si>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</si>
  <si>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</si>
  <si>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</si>
  <si>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</si>
  <si>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</si>
  <si>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</si>
  <si>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</si>
  <si>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</si>
  <si>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</si>
  <si>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</si>
  <si>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</si>
  <si>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</si>
  <si>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</si>
  <si>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</si>
  <si>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</si>
  <si>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</si>
  <si>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</si>
  <si>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</si>
  <si>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</si>
  <si>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</si>
  <si>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</si>
  <si>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</si>
  <si>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</si>
  <si>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</si>
  <si>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</si>
  <si>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</si>
  <si>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</si>
  <si>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</si>
  <si>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</si>
  <si>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</si>
  <si>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</si>
  <si>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</si>
  <si>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</si>
  <si>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</si>
  <si>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</si>
  <si>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</si>
  <si>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</si>
  <si>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</si>
  <si>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</si>
  <si>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</si>
  <si>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</si>
  <si>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</si>
  <si>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</si>
  <si>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</si>
  <si>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</si>
  <si>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</si>
  <si>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</si>
  <si>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</si>
  <si>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</si>
  <si>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</si>
  <si>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</si>
  <si>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</si>
  <si>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</si>
  <si>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</si>
  <si>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</si>
  <si>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</si>
  <si>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</si>
  <si>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</si>
  <si>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</si>
  <si>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</si>
  <si>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</si>
  <si>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</si>
  <si>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</si>
  <si>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</si>
  <si>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</si>
  <si>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</si>
  <si>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</si>
  <si>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</si>
  <si>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</si>
  <si>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</si>
  <si>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</si>
  <si>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</si>
  <si>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</si>
  <si>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</si>
  <si>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</si>
  <si>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</si>
  <si>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</si>
  <si>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</si>
  <si>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</si>
  <si>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</si>
  <si>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</si>
  <si>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</si>
  <si>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</si>
  <si>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</si>
  <si>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</si>
  <si>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</si>
  <si>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</si>
  <si>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</si>
  <si>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</si>
  <si>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</si>
  <si>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</si>
  <si>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</si>
  <si>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</si>
  <si>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</si>
  <si>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</si>
  <si>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</si>
  <si>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</si>
  <si>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</si>
  <si>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</si>
  <si>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</si>
  <si>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</si>
  <si>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</si>
  <si>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</si>
  <si>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</si>
  <si>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</si>
  <si>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</si>
  <si>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</si>
  <si>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</si>
  <si>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</si>
  <si>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</si>
  <si>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</si>
  <si>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</si>
  <si>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</si>
  <si>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</si>
  <si>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</si>
  <si>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</si>
  <si>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</si>
  <si>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</si>
  <si>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</si>
  <si>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</si>
  <si>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</si>
  <si>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</si>
  <si>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</si>
  <si>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</si>
  <si>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</si>
  <si>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</si>
  <si>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</si>
  <si>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</si>
  <si>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</si>
  <si>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</si>
  <si>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</si>
  <si>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</si>
  <si>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</si>
  <si>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</si>
  <si>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</si>
  <si>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</si>
  <si>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</si>
  <si>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</si>
  <si>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</si>
  <si>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</si>
  <si>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</si>
  <si>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</si>
  <si>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</si>
  <si>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</si>
  <si>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</si>
  <si>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</si>
  <si>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</si>
  <si>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</si>
  <si>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</si>
  <si>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</si>
  <si>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</si>
  <si>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</si>
  <si>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</si>
  <si>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</si>
  <si>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</si>
  <si>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</si>
  <si>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</si>
  <si>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</si>
  <si>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</si>
  <si>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</si>
  <si>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</si>
  <si>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</si>
  <si>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</si>
  <si>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</si>
  <si>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</si>
  <si>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</si>
  <si>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</si>
  <si>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</si>
  <si>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</si>
  <si>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</si>
  <si>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</si>
  <si>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</si>
  <si>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</si>
  <si>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</si>
  <si>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</si>
  <si>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</si>
  <si>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</si>
  <si>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</si>
  <si>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</si>
  <si>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</si>
  <si>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</si>
  <si>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</si>
  <si>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</si>
  <si>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</si>
  <si>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</si>
  <si>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</si>
  <si>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</si>
  <si>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</si>
  <si>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</si>
  <si>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</si>
  <si>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</si>
  <si>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</si>
  <si>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</si>
  <si>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</si>
  <si>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</si>
  <si>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</si>
  <si>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</si>
  <si>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</si>
  <si>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</si>
  <si>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</si>
  <si>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</si>
  <si>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</si>
  <si>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</si>
  <si>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</si>
  <si>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</si>
  <si>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</si>
  <si>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</si>
  <si>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</si>
  <si>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</si>
  <si>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</si>
  <si>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</si>
  <si>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</si>
  <si>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</si>
  <si>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</si>
  <si>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</si>
  <si>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</si>
  <si>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</si>
  <si>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</si>
  <si>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</si>
  <si>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</si>
  <si>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</si>
  <si>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</si>
  <si>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</si>
  <si>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</si>
  <si>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</si>
  <si>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</si>
  <si>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</si>
  <si>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</si>
  <si>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</si>
  <si>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</si>
  <si>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</si>
  <si>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</si>
  <si>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</si>
  <si>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</si>
  <si>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</si>
  <si>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</si>
  <si>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</si>
  <si>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</si>
  <si>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</si>
  <si>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</si>
  <si>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</si>
  <si>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</si>
  <si>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</si>
  <si>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</si>
  <si>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</si>
  <si>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</si>
  <si>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</si>
  <si>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</si>
  <si>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</si>
  <si>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</si>
  <si>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</si>
  <si>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</si>
  <si>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</si>
  <si>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</si>
  <si>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</si>
  <si>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</si>
  <si>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</si>
  <si>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</si>
  <si>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</si>
  <si>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</si>
  <si>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</si>
  <si>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</si>
  <si>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</si>
  <si>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</si>
  <si>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</si>
  <si>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</si>
  <si>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</si>
  <si>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</si>
  <si>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</si>
  <si>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</si>
  <si>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</si>
  <si>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</si>
  <si>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</si>
  <si>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</si>
  <si>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</si>
  <si>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</si>
  <si>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</si>
  <si>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</si>
  <si>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</si>
  <si>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</si>
  <si>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</si>
  <si>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</si>
  <si>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</si>
  <si>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</si>
  <si>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</si>
  <si>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</si>
  <si>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</si>
  <si>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</si>
  <si>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</si>
  <si>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</si>
  <si>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</si>
  <si>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</si>
  <si>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</si>
  <si>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</si>
  <si>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</si>
  <si>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</si>
  <si>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</si>
  <si>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</si>
  <si>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</si>
  <si>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</si>
  <si>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</si>
  <si>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</si>
  <si>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</si>
  <si>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</si>
  <si>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</si>
  <si>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</si>
  <si>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</si>
  <si>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</si>
  <si>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</si>
  <si>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</si>
  <si>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</si>
  <si>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</si>
  <si>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</si>
  <si>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</si>
  <si>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</si>
  <si>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</si>
  <si>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</si>
  <si>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</si>
  <si>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</si>
  <si>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</si>
  <si>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</si>
  <si>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</si>
  <si>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</si>
  <si>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</si>
  <si>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</si>
  <si>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</si>
  <si>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</si>
  <si>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</si>
  <si>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</si>
  <si>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</si>
  <si>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</si>
  <si>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</si>
  <si>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</si>
  <si>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</si>
  <si>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</si>
  <si>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</si>
  <si>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</si>
  <si>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</si>
  <si>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</si>
  <si>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</si>
  <si>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</si>
  <si>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</si>
  <si>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</si>
  <si>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</si>
  <si>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</si>
  <si>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</si>
  <si>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</si>
  <si>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</si>
  <si>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</si>
  <si>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</si>
  <si>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</si>
  <si>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</si>
  <si>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</si>
  <si>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</si>
  <si>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</si>
  <si>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</si>
  <si>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</si>
  <si>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</si>
  <si>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</si>
  <si>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</si>
  <si>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</si>
  <si>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</si>
  <si>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</si>
  <si>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</si>
  <si>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</si>
  <si>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</si>
  <si>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</si>
  <si>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</si>
  <si>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</si>
  <si>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</si>
  <si>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</si>
  <si>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</si>
  <si>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</si>
  <si>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</si>
  <si>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</si>
  <si>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</si>
  <si>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</si>
  <si>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</si>
  <si>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</si>
  <si>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</si>
  <si>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</si>
  <si>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</si>
  <si>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</si>
  <si>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</si>
  <si>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</si>
  <si>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</si>
  <si>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</si>
  <si>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</si>
  <si>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</si>
  <si>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</si>
  <si>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</si>
  <si>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</si>
  <si>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</si>
  <si>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</si>
  <si>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</si>
  <si>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</si>
  <si>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</si>
  <si>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</si>
  <si>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</si>
  <si>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</si>
  <si>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</si>
  <si>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</si>
  <si>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</si>
  <si>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</si>
  <si>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</si>
  <si>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</si>
  <si>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</si>
  <si>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</si>
  <si>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</si>
  <si>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</si>
  <si>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</si>
  <si>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</si>
  <si>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</si>
  <si>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</si>
  <si>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</si>
  <si>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</si>
  <si>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</si>
  <si>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</si>
  <si>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</si>
  <si>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</si>
  <si>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</si>
  <si>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</si>
  <si>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</si>
  <si>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</si>
  <si>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</si>
  <si>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</si>
  <si>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</si>
  <si>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</si>
  <si>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</si>
  <si>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</si>
  <si>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</si>
  <si>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</si>
  <si>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</si>
  <si>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</si>
  <si>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</si>
  <si>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</si>
  <si>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</si>
  <si>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</si>
  <si>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</si>
  <si>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</si>
  <si>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</si>
  <si>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</si>
  <si>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</si>
  <si>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</si>
  <si>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</si>
  <si>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</si>
  <si>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</si>
  <si>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</si>
  <si>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</si>
  <si>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</si>
  <si>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</si>
  <si>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</si>
  <si>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</si>
  <si>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</si>
  <si>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</si>
  <si>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</si>
  <si>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</si>
  <si>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</si>
  <si>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</si>
  <si>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</si>
  <si>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</si>
  <si>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</si>
  <si>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</si>
  <si>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</si>
  <si>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</si>
  <si>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</si>
  <si>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</si>
  <si>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</si>
  <si>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</si>
  <si>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</si>
  <si>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</si>
  <si>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</si>
  <si>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</si>
  <si>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</si>
  <si>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</si>
  <si>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</si>
  <si>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</si>
  <si>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</si>
  <si>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</si>
  <si>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</si>
  <si>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</si>
  <si>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</si>
  <si>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</si>
  <si>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</si>
  <si>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</si>
  <si>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</si>
  <si>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</si>
  <si>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</si>
  <si>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</si>
  <si>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</si>
  <si>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</si>
  <si>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</si>
  <si>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</si>
  <si>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</si>
  <si>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</si>
  <si>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</si>
  <si>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</si>
  <si>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</si>
  <si>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</si>
  <si>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</si>
  <si>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</si>
  <si>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</si>
  <si>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</si>
  <si>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</si>
  <si>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</si>
  <si>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</si>
  <si>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</si>
  <si>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</si>
  <si>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</si>
  <si>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</si>
  <si>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</si>
  <si>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</si>
  <si>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</si>
  <si>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</si>
  <si>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</si>
  <si>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</si>
  <si>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</si>
  <si>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</si>
  <si>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</si>
  <si>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</si>
  <si>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</si>
  <si>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</si>
  <si>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</si>
  <si>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</si>
  <si>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</si>
  <si>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</si>
  <si>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</si>
  <si>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</si>
  <si>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</si>
  <si>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</si>
  <si>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</si>
  <si>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</si>
  <si>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</si>
  <si>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</si>
  <si>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</si>
  <si>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</si>
  <si>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</si>
  <si>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</si>
  <si>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</si>
  <si>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</si>
  <si>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</si>
  <si>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</si>
  <si>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</si>
  <si>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</si>
  <si>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</si>
  <si>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</si>
  <si>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</si>
  <si>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</si>
  <si>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</si>
  <si>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</si>
  <si>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</si>
  <si>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</si>
  <si>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</si>
  <si>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</si>
  <si>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</si>
  <si>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</si>
  <si>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</si>
  <si>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</si>
  <si>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</si>
  <si>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</si>
  <si>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</si>
  <si>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</si>
  <si>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</si>
  <si>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</si>
  <si>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</si>
  <si>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</si>
  <si>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</si>
  <si>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</si>
  <si>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</si>
  <si>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</si>
  <si>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</si>
  <si>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</si>
  <si>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</si>
  <si>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</si>
  <si>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</si>
  <si>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</si>
  <si>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</si>
  <si>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</si>
  <si>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</si>
  <si>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</si>
  <si>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</si>
  <si>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</si>
  <si>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</si>
  <si>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</si>
  <si>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</si>
  <si>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</si>
  <si>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</si>
  <si>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</si>
  <si>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</si>
  <si>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</si>
  <si>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</si>
  <si>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</si>
  <si>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</si>
  <si>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</si>
  <si>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</si>
  <si>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</si>
  <si>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</si>
  <si>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</si>
  <si>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</si>
  <si>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</si>
  <si>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</si>
  <si>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</si>
  <si>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</si>
  <si>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</si>
  <si>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</si>
  <si>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</si>
  <si>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</si>
  <si>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</si>
  <si>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</si>
  <si>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</si>
  <si>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</si>
  <si>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</si>
  <si>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</si>
  <si>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</si>
  <si>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</si>
  <si>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</si>
  <si>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</si>
  <si>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</si>
  <si>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</si>
  <si>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</si>
  <si>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</si>
  <si>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</si>
  <si>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</si>
  <si>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</si>
  <si>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</si>
  <si>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</si>
  <si>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</si>
  <si>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</si>
  <si>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</si>
  <si>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</si>
  <si>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</si>
  <si>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</si>
  <si>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</si>
  <si>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</si>
  <si>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</si>
  <si>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</si>
  <si>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</si>
  <si>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</si>
  <si>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</si>
  <si>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</si>
  <si>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</si>
  <si>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</si>
  <si>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</si>
  <si>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</si>
  <si>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</si>
  <si>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</si>
  <si>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</si>
  <si>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</si>
  <si>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</si>
  <si>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</si>
  <si>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</si>
  <si>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</si>
  <si>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</si>
  <si>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</si>
  <si>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</si>
  <si>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</si>
  <si>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</si>
  <si>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</si>
  <si>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</si>
  <si>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</si>
  <si>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</si>
  <si>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</si>
  <si>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</si>
  <si>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</si>
  <si>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</si>
  <si>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</si>
  <si>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</si>
  <si>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</si>
  <si>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</si>
  <si>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</si>
  <si>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</si>
  <si>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</si>
  <si>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</si>
  <si>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</si>
  <si>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</si>
  <si>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</si>
  <si>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</si>
  <si>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</si>
  <si>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</si>
  <si>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</si>
  <si>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</si>
  <si>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</si>
  <si>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</si>
  <si>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</si>
  <si>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</si>
  <si>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</si>
  <si>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</si>
  <si>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</si>
  <si>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</si>
  <si>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</si>
  <si>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</si>
  <si>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</si>
  <si>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</si>
  <si>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</si>
  <si>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</si>
  <si>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</si>
  <si>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</si>
  <si>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</si>
  <si>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</si>
  <si>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</si>
  <si>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</si>
  <si>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</si>
  <si>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</si>
  <si>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</si>
  <si>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</si>
  <si>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</si>
  <si>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</si>
  <si>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</si>
  <si>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</si>
  <si>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</si>
  <si>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</si>
  <si>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</si>
  <si>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</si>
  <si>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</si>
  <si>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</si>
  <si>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</si>
  <si>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</si>
  <si>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</si>
  <si>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</si>
  <si>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</si>
  <si>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</si>
  <si>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</si>
  <si>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</si>
  <si>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</si>
  <si>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</si>
  <si>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</si>
  <si>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</si>
  <si>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</si>
  <si>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</si>
  <si>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</si>
  <si>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</si>
  <si>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</si>
  <si>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</si>
  <si>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</si>
  <si>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</si>
  <si>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</si>
  <si>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</si>
  <si>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</si>
  <si>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</si>
  <si>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</si>
  <si>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</si>
  <si>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</si>
  <si>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</si>
  <si>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</si>
  <si>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</si>
  <si>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</si>
  <si>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</si>
  <si>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</si>
  <si>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</si>
  <si>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</si>
  <si>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</si>
  <si>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</si>
  <si>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</si>
  <si>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</si>
  <si>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</si>
  <si>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</si>
  <si>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</si>
  <si>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</si>
  <si>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</si>
  <si>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</si>
  <si>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</si>
  <si>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</si>
  <si>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</si>
  <si>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</si>
  <si>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</si>
  <si>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</si>
  <si>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</si>
  <si>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</si>
  <si>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</si>
  <si>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</si>
  <si>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</si>
  <si>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</si>
  <si>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</si>
  <si>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</si>
  <si>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</si>
  <si>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</si>
  <si>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</si>
  <si>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</si>
  <si>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</si>
  <si>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</si>
  <si>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</si>
  <si>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</si>
  <si>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</si>
  <si>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</si>
  <si>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</si>
  <si>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</si>
  <si>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</si>
  <si>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</si>
  <si>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</si>
  <si>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</si>
  <si>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</si>
  <si>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</si>
  <si>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</si>
  <si>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</si>
  <si>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</si>
  <si>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</si>
  <si>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</si>
  <si>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</si>
  <si>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</si>
  <si>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</si>
  <si>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</si>
  <si>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</si>
  <si>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</si>
  <si>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</si>
  <si>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</si>
  <si>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</si>
  <si>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</si>
  <si>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</si>
  <si>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</si>
  <si>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</si>
  <si>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</si>
  <si>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</si>
  <si>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</si>
  <si>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</si>
  <si>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</si>
  <si>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</si>
  <si>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</si>
  <si>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</si>
  <si>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</si>
  <si>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</si>
  <si>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</si>
  <si>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</si>
  <si>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</si>
  <si>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</si>
  <si>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</si>
  <si>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</si>
  <si>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</si>
  <si>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</si>
  <si>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</si>
  <si>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</si>
  <si>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</si>
  <si>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</si>
  <si>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</si>
  <si>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</si>
  <si>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</si>
  <si>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</si>
  <si>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</si>
  <si>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</si>
  <si>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</si>
  <si>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</si>
  <si>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</si>
  <si>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</si>
  <si>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</si>
  <si>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</si>
  <si>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</si>
  <si>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</si>
  <si>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</si>
  <si>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</si>
  <si>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</si>
  <si>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</si>
  <si>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</si>
  <si>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</si>
  <si>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</si>
  <si>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</si>
  <si>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</si>
  <si>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</si>
  <si>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</si>
  <si>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</si>
  <si>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</si>
  <si>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</si>
  <si>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</si>
  <si>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</si>
  <si>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</si>
  <si>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</si>
  <si>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</si>
  <si>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</si>
  <si>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</si>
  <si>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</si>
  <si>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</si>
  <si>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</si>
  <si>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</si>
  <si>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</si>
  <si>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</si>
  <si>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</si>
  <si>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</si>
  <si>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</si>
  <si>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</si>
  <si>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</si>
  <si>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</si>
  <si>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</si>
  <si>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</si>
  <si>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</si>
  <si>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</si>
  <si>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</si>
  <si>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</si>
  <si>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</si>
  <si>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</si>
  <si>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</si>
  <si>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</si>
  <si>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</si>
  <si>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</si>
  <si>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</si>
  <si>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</si>
  <si>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</si>
  <si>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</si>
  <si>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</si>
  <si>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</si>
  <si>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</si>
  <si>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</si>
  <si>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</si>
  <si>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</si>
  <si>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</si>
  <si>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</si>
  <si>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</si>
  <si>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</si>
  <si>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</si>
  <si>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</si>
  <si>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</si>
  <si>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</si>
  <si>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</si>
  <si>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</si>
  <si>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</si>
  <si>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</si>
  <si>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</si>
  <si>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</si>
  <si>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</si>
  <si>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</si>
  <si>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</si>
  <si>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</si>
  <si>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</si>
  <si>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</si>
  <si>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</si>
  <si>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</si>
  <si>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</si>
  <si>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</si>
  <si>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</si>
  <si>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</si>
  <si>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</si>
  <si>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</si>
  <si>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</si>
  <si>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</si>
  <si>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</si>
  <si>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</si>
  <si>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</si>
  <si>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</si>
  <si>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</si>
  <si>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</si>
  <si>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</si>
  <si>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</si>
  <si>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</si>
  <si>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</si>
  <si>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</si>
  <si>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</si>
  <si>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</si>
  <si>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</si>
  <si>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</si>
  <si>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</si>
  <si>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</si>
  <si>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</si>
  <si>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</si>
  <si>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</si>
  <si>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</si>
  <si>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</si>
  <si>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</si>
  <si>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</si>
  <si>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</si>
  <si>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</si>
  <si>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</si>
  <si>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</si>
  <si>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</si>
  <si>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</si>
  <si>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</si>
  <si>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</si>
  <si>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</si>
  <si>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</si>
  <si>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</si>
  <si>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</si>
  <si>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</si>
  <si>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</si>
  <si>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</si>
  <si>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</si>
  <si>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</si>
  <si>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</si>
  <si>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</si>
  <si>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</si>
  <si>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</si>
  <si>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</si>
  <si>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</si>
  <si>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</si>
  <si>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</si>
  <si>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</si>
  <si>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</si>
  <si>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</si>
  <si>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</si>
  <si>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</si>
  <si>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</si>
  <si>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</si>
  <si>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</si>
  <si>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</si>
  <si>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</si>
  <si>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</si>
  <si>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</si>
  <si>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</si>
  <si>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</si>
  <si>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</si>
  <si>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</si>
  <si>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</si>
  <si>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</si>
  <si>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</si>
  <si>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</si>
  <si>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</si>
  <si>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</si>
  <si>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</si>
  <si>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</si>
  <si>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</si>
  <si>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</si>
  <si>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</si>
  <si>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</si>
  <si>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</si>
  <si>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</si>
  <si>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</si>
  <si>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</si>
  <si>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</si>
  <si>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</si>
  <si>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</si>
  <si>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</si>
  <si>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</si>
  <si>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</si>
  <si>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</si>
  <si>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</si>
  <si>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</si>
  <si>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</si>
  <si>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</si>
  <si>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</si>
  <si>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</si>
  <si>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</si>
  <si>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</si>
  <si>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</si>
  <si>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</si>
  <si>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</si>
  <si>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</si>
  <si>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</si>
  <si>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</si>
  <si>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</si>
  <si>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</si>
  <si>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</si>
  <si>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</si>
  <si>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</si>
  <si>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</si>
  <si>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</si>
  <si>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</si>
  <si>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</si>
  <si>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</si>
  <si>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</si>
  <si>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</si>
  <si>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</si>
  <si>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</si>
  <si>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</si>
  <si>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</si>
  <si>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</si>
  <si>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</si>
  <si>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</si>
  <si>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</si>
  <si>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</si>
  <si>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</si>
  <si>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</si>
  <si>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</si>
  <si>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</si>
  <si>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</si>
  <si>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</si>
  <si>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</si>
  <si>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</si>
  <si>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</si>
  <si>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</si>
  <si>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</si>
  <si>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</si>
  <si>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</si>
  <si>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</si>
  <si>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</si>
  <si>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</si>
  <si>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</si>
  <si>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</si>
  <si>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</si>
  <si>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</si>
  <si>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</si>
  <si>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</si>
  <si>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</si>
  <si>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</si>
  <si>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</si>
  <si>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</si>
  <si>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</si>
  <si>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</si>
  <si>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</si>
  <si>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</si>
  <si>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</si>
  <si>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</si>
  <si>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</si>
  <si>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</si>
  <si>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</si>
  <si>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</si>
  <si>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</si>
  <si>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</si>
  <si>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</si>
  <si>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</si>
  <si>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</si>
  <si>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</si>
  <si>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</si>
  <si>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</si>
  <si>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</si>
  <si>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</si>
  <si>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</si>
  <si>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</si>
  <si>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</si>
  <si>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</si>
  <si>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</si>
  <si>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</si>
  <si>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</si>
  <si>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</si>
  <si>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</si>
  <si>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</si>
  <si>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</si>
  <si>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</si>
  <si>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</si>
  <si>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</si>
  <si>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</si>
  <si>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</si>
  <si>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</si>
  <si>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</si>
  <si>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</si>
  <si>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</si>
  <si>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</si>
  <si>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</si>
  <si>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</si>
  <si>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</si>
  <si>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</si>
  <si>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</si>
  <si>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</si>
  <si>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</si>
  <si>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</si>
  <si>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</si>
  <si>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</si>
  <si>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</si>
  <si>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</si>
  <si>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</si>
  <si>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</si>
  <si>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</si>
  <si>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</si>
  <si>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</si>
  <si>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</si>
  <si>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</si>
  <si>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</si>
  <si>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</si>
  <si>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</si>
  <si>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</si>
  <si>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</si>
  <si>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</si>
  <si>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</si>
  <si>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</si>
  <si>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</si>
  <si>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</si>
  <si>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</si>
  <si>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</si>
  <si>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</si>
  <si>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</si>
  <si>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</si>
  <si>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</si>
  <si>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</si>
  <si>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</si>
  <si>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</si>
  <si>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</si>
  <si>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</si>
  <si>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</si>
  <si>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</si>
  <si>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</si>
  <si>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</si>
  <si>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</si>
  <si>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</si>
  <si>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</si>
  <si>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</si>
  <si>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</si>
  <si>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</si>
  <si>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</si>
  <si>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</si>
  <si>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</si>
  <si>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</si>
  <si>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</si>
  <si>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</si>
  <si>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</si>
  <si>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</si>
  <si>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</si>
  <si>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</si>
  <si>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</si>
  <si>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</si>
  <si>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</si>
  <si>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</si>
  <si>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</si>
  <si>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</si>
  <si>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</si>
  <si>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</si>
  <si>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</si>
  <si>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</si>
  <si>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</si>
  <si>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</si>
  <si>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</si>
  <si>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</si>
  <si>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</si>
  <si>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</si>
  <si>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</si>
  <si>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</si>
  <si>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</si>
  <si>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</si>
  <si>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</si>
  <si>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</si>
  <si>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</si>
  <si>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</si>
  <si>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</si>
  <si>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</si>
  <si>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</si>
  <si>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</si>
  <si>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</si>
  <si>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</si>
  <si>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</si>
  <si>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</si>
  <si>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</si>
  <si>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</si>
  <si>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</si>
  <si>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</si>
  <si>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</si>
  <si>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</si>
  <si>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</si>
  <si>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</si>
  <si>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</si>
  <si>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</si>
  <si>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</si>
  <si>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</si>
  <si>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</si>
  <si>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</si>
  <si>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</si>
  <si>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</si>
  <si>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</si>
  <si>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</si>
  <si>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</si>
  <si>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</si>
  <si>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</si>
  <si>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</si>
  <si>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</si>
  <si>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</si>
  <si>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</si>
  <si>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</si>
  <si>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</si>
  <si>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</si>
  <si>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</si>
  <si>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</si>
  <si>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</si>
  <si>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</si>
  <si>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</si>
  <si>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</si>
  <si>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</si>
  <si>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</si>
  <si>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</si>
  <si>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</si>
  <si>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</si>
  <si>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</si>
  <si>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</si>
  <si>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</si>
  <si>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</si>
  <si>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</si>
  <si>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</si>
  <si>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</si>
  <si>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</si>
  <si>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</si>
  <si>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</si>
  <si>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</si>
  <si>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</si>
  <si>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</si>
  <si>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</si>
  <si>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</si>
  <si>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</si>
  <si>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</si>
  <si>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</si>
  <si>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</si>
  <si>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</si>
  <si>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</si>
  <si>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</si>
  <si>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</si>
  <si>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</si>
  <si>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</si>
  <si>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</si>
  <si>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</si>
  <si>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</si>
  <si>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</si>
  <si>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</si>
  <si>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</si>
  <si>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</si>
  <si>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</si>
  <si>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</si>
  <si>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</si>
  <si>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</si>
  <si>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</si>
  <si>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</si>
  <si>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</si>
  <si>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</si>
  <si>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</si>
  <si>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</si>
  <si>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</si>
  <si>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</si>
  <si>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</si>
  <si>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</si>
  <si>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</si>
  <si>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</si>
  <si>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</si>
  <si>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</si>
  <si>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</si>
  <si>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</si>
  <si>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</si>
  <si>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</si>
  <si>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</si>
  <si>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</si>
  <si>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</si>
  <si>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</si>
  <si>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</si>
  <si>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</si>
  <si>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</si>
  <si>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</si>
  <si>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</si>
  <si>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</si>
  <si>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</si>
  <si>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</si>
  <si>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</si>
  <si>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</si>
  <si>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</si>
  <si>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</si>
  <si>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</si>
  <si>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</si>
  <si>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</si>
  <si>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</si>
  <si>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</si>
  <si>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</si>
  <si>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</si>
  <si>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</si>
  <si>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</si>
  <si>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</si>
  <si>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</si>
  <si>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</si>
  <si>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</si>
  <si>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</si>
  <si>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</si>
  <si>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</si>
  <si>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</si>
  <si>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</si>
  <si>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</si>
  <si>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</si>
  <si>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</si>
  <si>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</si>
  <si>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</si>
  <si>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</si>
  <si>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</si>
  <si>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</si>
  <si>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</si>
  <si>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</si>
  <si>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</si>
  <si>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</si>
  <si>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</si>
  <si>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</si>
  <si>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</si>
  <si>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</si>
  <si>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</si>
  <si>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</si>
  <si>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</si>
  <si>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</si>
  <si>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</si>
  <si>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</si>
  <si>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</si>
  <si>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</si>
  <si>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</si>
  <si>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</si>
  <si>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</si>
  <si>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</si>
  <si>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</si>
  <si>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</si>
  <si>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</si>
  <si>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</si>
  <si>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</si>
  <si>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</si>
  <si>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</si>
  <si>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</si>
  <si>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</si>
  <si>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</si>
  <si>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</si>
  <si>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</si>
  <si>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</si>
  <si>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</si>
  <si>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</si>
  <si>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</si>
  <si>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</si>
  <si>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</si>
  <si>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</si>
  <si>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</si>
  <si>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</si>
  <si>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</si>
  <si>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</si>
  <si>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</si>
  <si>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</si>
  <si>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</si>
  <si>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</si>
  <si>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</si>
  <si>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</si>
  <si>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</si>
  <si>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</si>
  <si>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</si>
  <si>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</si>
  <si>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</si>
  <si>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</si>
  <si>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</si>
  <si>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</si>
  <si>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</si>
  <si>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</si>
  <si>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</si>
  <si>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</si>
  <si>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</si>
  <si>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</si>
  <si>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</si>
  <si>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</si>
  <si>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</si>
  <si>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</si>
  <si>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</si>
  <si>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</si>
  <si>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</si>
  <si>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</si>
  <si>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</si>
  <si>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</si>
  <si>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</si>
  <si>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</si>
  <si>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</si>
  <si>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</si>
  <si>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</si>
  <si>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</si>
  <si>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</si>
  <si>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</si>
  <si>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</si>
  <si>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</si>
  <si>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</si>
  <si>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</si>
  <si>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</si>
  <si>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</si>
  <si>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</si>
  <si>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</si>
  <si>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</si>
  <si>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</si>
  <si>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</si>
  <si>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</si>
  <si>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</si>
  <si>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</si>
  <si>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</si>
  <si>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</si>
  <si>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</si>
  <si>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</si>
  <si>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</si>
  <si>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</si>
  <si>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</si>
  <si>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</si>
  <si>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</si>
  <si>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</si>
  <si>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</si>
  <si>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</si>
  <si>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</si>
  <si>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</si>
  <si>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</si>
  <si>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</si>
  <si>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</si>
  <si>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</si>
  <si>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</si>
  <si>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</si>
  <si>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</si>
  <si>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</si>
  <si>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</si>
  <si>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</si>
  <si>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</si>
  <si>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</si>
  <si>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</si>
  <si>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</si>
  <si>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</si>
  <si>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</si>
  <si>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</si>
  <si>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</si>
  <si>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</si>
  <si>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</si>
  <si>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</si>
  <si>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</si>
  <si>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</si>
  <si>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</si>
  <si>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</si>
  <si>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</si>
  <si>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</si>
  <si>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</si>
  <si>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</si>
  <si>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</si>
  <si>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</si>
  <si>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</si>
  <si>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</si>
  <si>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</si>
  <si>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</si>
  <si>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</si>
  <si>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</si>
  <si>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</si>
  <si>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</si>
  <si>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</si>
  <si>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</si>
  <si>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</si>
  <si>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</si>
  <si>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</si>
  <si>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</si>
  <si>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</si>
  <si>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</si>
  <si>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</si>
  <si>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</si>
  <si>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</si>
  <si>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</si>
  <si>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</si>
  <si>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</si>
  <si>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</si>
  <si>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</si>
  <si>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</si>
  <si>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</si>
  <si>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</si>
  <si>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</si>
  <si>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</si>
  <si>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</si>
  <si>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</si>
  <si>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</si>
  <si>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</si>
  <si>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</si>
  <si>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</si>
  <si>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</si>
  <si>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</si>
  <si>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</si>
  <si>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</si>
  <si>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</si>
  <si>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</si>
  <si>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</si>
  <si>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</si>
  <si>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</si>
  <si>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</si>
  <si>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</si>
  <si>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</si>
  <si>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</si>
  <si>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</si>
  <si>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</si>
  <si>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</si>
  <si>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</si>
  <si>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</si>
  <si>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</si>
  <si>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</si>
  <si>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</si>
  <si>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</si>
  <si>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</si>
  <si>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</si>
  <si>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</si>
  <si>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</si>
  <si>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</si>
  <si>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</si>
  <si>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</si>
  <si>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</si>
  <si>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</si>
  <si>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</si>
  <si>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</si>
  <si>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</si>
  <si>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</si>
  <si>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</si>
  <si>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</si>
  <si>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</si>
  <si>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</si>
  <si>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</si>
  <si>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</si>
  <si>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</si>
  <si>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</si>
  <si>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</si>
  <si>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</si>
  <si>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</si>
  <si>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</si>
  <si>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</si>
  <si>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</si>
  <si>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</si>
  <si>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</si>
  <si>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</si>
  <si>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</si>
  <si>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</si>
  <si>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</si>
  <si>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</si>
  <si>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</si>
  <si>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</si>
  <si>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</si>
  <si>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</si>
  <si>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</si>
  <si>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</si>
  <si>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</si>
  <si>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</si>
  <si>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</si>
  <si>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</si>
  <si>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</si>
  <si>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</si>
  <si>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</si>
  <si>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</si>
  <si>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</si>
  <si>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</si>
  <si>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</si>
  <si>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</si>
  <si>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</si>
  <si>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</si>
  <si>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</si>
  <si>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</si>
  <si>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</si>
  <si>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</si>
  <si>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</si>
  <si>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</si>
  <si>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</si>
  <si>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</si>
  <si>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</si>
  <si>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</si>
  <si>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</si>
  <si>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</si>
  <si>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</si>
  <si>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</si>
  <si>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</si>
  <si>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</si>
  <si>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</si>
  <si>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</si>
  <si>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</si>
  <si>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</si>
  <si>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</si>
  <si>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</si>
  <si>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</si>
  <si>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</si>
  <si>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</si>
  <si>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</si>
  <si>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</si>
  <si>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</si>
  <si>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</si>
  <si>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</si>
  <si>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</si>
  <si>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</si>
  <si>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</si>
  <si>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</si>
  <si>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</si>
  <si>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</si>
  <si>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</si>
  <si>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</si>
  <si>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</si>
  <si>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</si>
  <si>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</si>
  <si>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</si>
  <si>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</si>
  <si>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</si>
  <si>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</si>
  <si>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</si>
  <si>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</si>
  <si>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</si>
  <si>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</si>
  <si>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</si>
  <si>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</si>
  <si>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</si>
  <si>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</si>
  <si>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</si>
  <si>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</si>
  <si>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</si>
  <si>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</si>
  <si>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</si>
  <si>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</si>
  <si>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</si>
  <si>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</si>
  <si>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</si>
  <si>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</si>
  <si>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</si>
  <si>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</si>
  <si>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</si>
  <si>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</si>
  <si>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</si>
  <si>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</si>
  <si>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</si>
  <si>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</si>
  <si>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</si>
  <si>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</si>
  <si>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</si>
  <si>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</si>
  <si>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</si>
  <si>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</si>
  <si>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</si>
  <si>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</si>
  <si>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</si>
  <si>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</si>
  <si>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</si>
  <si>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</si>
  <si>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</si>
  <si>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</si>
  <si>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</si>
  <si>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</si>
  <si>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</si>
  <si>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</si>
  <si>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</si>
  <si>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</si>
  <si>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</si>
  <si>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</si>
  <si>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</si>
  <si>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</si>
  <si>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</si>
  <si>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</si>
  <si>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</si>
  <si>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</si>
  <si>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</si>
  <si>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</si>
  <si>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</si>
  <si>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</si>
  <si>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</si>
  <si>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</si>
  <si>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</si>
  <si>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</si>
  <si>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</si>
  <si>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</si>
  <si>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</si>
  <si>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</si>
  <si>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</si>
  <si>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</si>
  <si>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</si>
  <si>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</si>
  <si>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</si>
  <si>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</si>
  <si>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</si>
  <si>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</si>
  <si>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</si>
  <si>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</si>
  <si>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</si>
  <si>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</si>
  <si>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</si>
  <si>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</si>
  <si>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</si>
  <si>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</si>
  <si>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</si>
  <si>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</si>
  <si>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</si>
  <si>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</si>
  <si>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</si>
  <si>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</si>
  <si>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</si>
  <si>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</si>
  <si>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</si>
  <si>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</si>
  <si>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</si>
  <si>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</si>
  <si>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</si>
  <si>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</si>
  <si>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</si>
  <si>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</si>
  <si>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</si>
  <si>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</si>
  <si>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</si>
  <si>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</si>
  <si>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</si>
  <si>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</si>
  <si>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</si>
  <si>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</si>
  <si>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</si>
  <si>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</si>
  <si>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</si>
  <si>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</si>
  <si>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</si>
  <si>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</si>
  <si>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</si>
  <si>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</si>
  <si>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</si>
  <si>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</si>
  <si>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</si>
  <si>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</si>
  <si>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</si>
  <si>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</si>
  <si>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</si>
  <si>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</si>
  <si>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</si>
  <si>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</si>
  <si>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</si>
  <si>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</si>
  <si>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</si>
  <si>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</si>
  <si>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</si>
  <si>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</si>
  <si>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</si>
  <si>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</si>
  <si>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</si>
  <si>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</si>
  <si>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</si>
  <si>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</si>
  <si>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</si>
  <si>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</si>
  <si>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</si>
  <si>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</si>
  <si>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</si>
  <si>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</si>
  <si>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</si>
  <si>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</si>
  <si>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</si>
  <si>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</si>
  <si>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</si>
  <si>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</si>
  <si>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</si>
  <si>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</si>
  <si>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</si>
  <si>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</si>
  <si>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</si>
  <si>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</si>
  <si>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</si>
  <si>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</si>
  <si>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</si>
  <si>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</si>
  <si>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</si>
  <si>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</si>
  <si>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</si>
  <si>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</si>
  <si>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</si>
  <si>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</si>
  <si>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</si>
  <si>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</si>
  <si>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</si>
  <si>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</si>
  <si>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</si>
  <si>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</si>
  <si>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</si>
  <si>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</si>
  <si>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</si>
  <si>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</si>
  <si>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</si>
  <si>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</si>
  <si>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</si>
  <si>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</si>
  <si>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</si>
  <si>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</si>
  <si>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</si>
  <si>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</si>
  <si>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</si>
  <si>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</si>
  <si>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</si>
  <si>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</si>
  <si>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</si>
  <si>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</si>
  <si>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</si>
  <si>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</si>
  <si>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</si>
  <si>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</si>
  <si>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</si>
  <si>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</si>
  <si>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</si>
  <si>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</si>
  <si>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</si>
  <si>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</si>
  <si>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</si>
  <si>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</si>
  <si>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</si>
  <si>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</si>
  <si>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</si>
  <si>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</si>
  <si>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</si>
  <si>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</si>
  <si>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</si>
  <si>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</si>
  <si>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</si>
  <si>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</si>
  <si>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</si>
  <si>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</si>
  <si>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</si>
  <si>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</si>
  <si>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</si>
  <si>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</si>
  <si>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</si>
  <si>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</si>
  <si>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</si>
  <si>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</si>
  <si>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</si>
  <si>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</si>
  <si>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</si>
  <si>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</si>
  <si>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</si>
  <si>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</si>
  <si>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</si>
  <si>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</si>
  <si>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</si>
  <si>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</si>
  <si>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</si>
  <si>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</si>
  <si>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</si>
  <si>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</si>
  <si>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</si>
  <si>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</si>
  <si>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</si>
  <si>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</si>
  <si>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</si>
  <si>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</si>
  <si>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</si>
  <si>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</si>
  <si>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</si>
  <si>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</si>
  <si>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</si>
  <si>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</si>
  <si>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</si>
  <si>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</si>
  <si>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</si>
  <si>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</si>
  <si>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</si>
  <si>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</si>
  <si>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</si>
  <si>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</si>
  <si>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</si>
  <si>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</si>
  <si>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</si>
  <si>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</si>
  <si>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</si>
  <si>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</si>
  <si>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</si>
  <si>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</si>
  <si>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</si>
  <si>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</si>
  <si>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</si>
  <si>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</si>
  <si>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</si>
  <si>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</si>
  <si>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</si>
  <si>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</si>
  <si>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</si>
  <si>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</si>
  <si>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</si>
  <si>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</si>
  <si>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</si>
  <si>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</si>
  <si>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</si>
  <si>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</si>
  <si>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</si>
  <si>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</si>
  <si>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</si>
  <si>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</si>
  <si>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</si>
  <si>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</si>
  <si>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</si>
  <si>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</si>
  <si>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</si>
  <si>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</si>
  <si>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</si>
  <si>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</si>
  <si>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</si>
  <si>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</si>
  <si>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</si>
  <si>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</si>
  <si>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</si>
  <si>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</si>
  <si>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</si>
  <si>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</si>
  <si>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</si>
  <si>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</si>
  <si>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</si>
  <si>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</si>
  <si>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</si>
  <si>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</si>
  <si>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</si>
  <si>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</si>
  <si>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</si>
  <si>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</si>
  <si>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</si>
  <si>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</si>
  <si>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</si>
  <si>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</si>
  <si>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</si>
  <si>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</si>
  <si>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</si>
  <si>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</si>
  <si>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</si>
  <si>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</si>
  <si>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</si>
  <si>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</si>
  <si>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</si>
  <si>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</si>
  <si>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</si>
  <si>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</si>
  <si>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</si>
  <si>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</si>
  <si>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</si>
  <si>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</si>
  <si>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</si>
  <si>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</si>
  <si>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</si>
  <si>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</si>
  <si>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</si>
  <si>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</si>
  <si>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</si>
  <si>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</si>
  <si>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</si>
  <si>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</si>
  <si>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</si>
  <si>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</si>
  <si>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</si>
  <si>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</si>
  <si>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</si>
  <si>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</si>
  <si>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</si>
  <si>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</si>
  <si>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</si>
  <si>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</si>
  <si>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</si>
  <si>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</si>
  <si>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</si>
  <si>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</si>
  <si>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</si>
  <si>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</si>
  <si>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</si>
  <si>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</si>
  <si>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</si>
  <si>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</si>
  <si>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</si>
  <si>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</si>
  <si>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</si>
  <si>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</si>
  <si>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</si>
  <si>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</si>
  <si>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</si>
  <si>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</si>
  <si>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</si>
  <si>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</si>
  <si>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</si>
  <si>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</si>
  <si>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</si>
  <si>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</si>
  <si>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</si>
  <si>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</si>
  <si>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</si>
  <si>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</si>
  <si>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</si>
  <si>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</si>
  <si>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</si>
  <si>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</si>
  <si>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</si>
  <si>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</si>
  <si>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</si>
  <si>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</si>
  <si>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</si>
  <si>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</si>
  <si>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</si>
  <si>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</si>
  <si>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</si>
  <si>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</si>
  <si>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</si>
  <si>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</si>
  <si>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</si>
  <si>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</si>
  <si>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</si>
  <si>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</si>
  <si>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</si>
  <si>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</si>
  <si>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</si>
  <si>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</si>
  <si>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</si>
  <si>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</si>
  <si>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</si>
  <si>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</si>
  <si>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</si>
  <si>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</si>
  <si>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</si>
  <si>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</si>
  <si>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</si>
  <si>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</si>
  <si>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</si>
  <si>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</si>
  <si>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</si>
  <si>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</si>
  <si>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</si>
  <si>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</si>
  <si>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</si>
  <si>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</si>
  <si>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</si>
  <si>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</si>
  <si>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</si>
  <si>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</si>
  <si>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</si>
  <si>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</si>
  <si>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</si>
  <si>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</si>
  <si>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</si>
  <si>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</si>
  <si>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</si>
  <si>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</si>
  <si>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</si>
  <si>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</si>
  <si>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</si>
  <si>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</si>
  <si>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</si>
  <si>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</si>
  <si>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</si>
  <si>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</si>
  <si>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</si>
  <si>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</si>
  <si>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</si>
  <si>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</si>
  <si>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</si>
  <si>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</si>
  <si>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</si>
  <si>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</si>
  <si>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</si>
  <si>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</si>
  <si>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</si>
  <si>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</si>
  <si>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</si>
  <si>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</si>
  <si>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</si>
  <si>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</si>
  <si>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</si>
  <si>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</si>
  <si>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</si>
  <si>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</si>
  <si>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</si>
  <si>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</si>
  <si>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</si>
  <si>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</si>
  <si>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</si>
  <si>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</si>
  <si>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</si>
  <si>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</si>
  <si>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</si>
  <si>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</si>
  <si>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</si>
  <si>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</si>
  <si>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</si>
  <si>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</si>
  <si>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</si>
  <si>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</si>
  <si>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</si>
  <si>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</si>
  <si>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</si>
  <si>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</si>
  <si>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</si>
  <si>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</si>
  <si>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</si>
  <si>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</si>
  <si>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</si>
  <si>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</si>
  <si>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</si>
  <si>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</si>
  <si>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</si>
  <si>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</si>
  <si>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</si>
  <si>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</si>
  <si>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</si>
  <si>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</si>
  <si>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</si>
  <si>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</si>
  <si>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</si>
  <si>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</si>
  <si>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</si>
  <si>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</si>
  <si>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</si>
  <si>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</si>
  <si>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</si>
  <si>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</si>
  <si>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</si>
  <si>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</si>
  <si>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</si>
  <si>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</si>
  <si>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</si>
  <si>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</si>
  <si>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</si>
  <si>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</si>
  <si>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</si>
  <si>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</si>
  <si>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</si>
  <si>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</si>
  <si>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</si>
  <si>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</si>
  <si>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</si>
  <si>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</si>
  <si>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</si>
  <si>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</si>
  <si>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</si>
  <si>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</si>
  <si>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</si>
  <si>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</si>
  <si>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</si>
  <si>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</si>
  <si>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</si>
  <si>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</si>
  <si>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</si>
  <si>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</si>
  <si>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</si>
  <si>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</si>
  <si>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</si>
  <si>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</si>
  <si>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</si>
  <si>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</si>
  <si>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</si>
  <si>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</si>
  <si>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</si>
  <si>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</si>
  <si>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</si>
  <si>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</si>
  <si>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</si>
  <si>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</si>
  <si>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</si>
  <si>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</si>
  <si>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</si>
  <si>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</si>
  <si>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</si>
  <si>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</si>
  <si>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</si>
  <si>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</si>
  <si>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</si>
  <si>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</si>
  <si>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</si>
  <si>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</si>
  <si>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</si>
  <si>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</si>
  <si>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</si>
  <si>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</si>
  <si>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</si>
  <si>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</si>
  <si>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</si>
  <si>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</si>
  <si>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</si>
  <si>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</si>
  <si>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</si>
  <si>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</si>
  <si>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</si>
  <si>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</si>
  <si>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</si>
  <si>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</si>
  <si>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</si>
  <si>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</si>
  <si>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</si>
  <si>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</si>
  <si>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</si>
  <si>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</si>
  <si>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</si>
  <si>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</si>
  <si>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</si>
  <si>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</si>
  <si>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</si>
  <si>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</si>
  <si>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</si>
  <si>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</si>
  <si>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</si>
  <si>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</si>
  <si>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</si>
  <si>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</si>
  <si>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</si>
  <si>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</si>
  <si>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</si>
  <si>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</si>
  <si>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</si>
  <si>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</si>
  <si>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</si>
  <si>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</si>
  <si>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</si>
  <si>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</si>
  <si>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</si>
  <si>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</si>
  <si>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</si>
  <si>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</si>
  <si>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</si>
  <si>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</si>
  <si>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</si>
  <si>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</si>
  <si>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</si>
  <si>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</si>
  <si>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</si>
  <si>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</si>
  <si>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</si>
  <si>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</si>
  <si>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</si>
  <si>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</si>
  <si>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</si>
  <si>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</si>
  <si>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</si>
  <si>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</si>
  <si>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</si>
  <si>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</si>
  <si>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</si>
  <si>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</si>
  <si>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</si>
  <si>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</si>
  <si>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</si>
  <si>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</si>
  <si>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</si>
  <si>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</si>
  <si>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</si>
  <si>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</si>
  <si>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</si>
  <si>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</si>
  <si>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</si>
  <si>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</si>
  <si>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</si>
  <si>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</si>
  <si>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</si>
  <si>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</si>
  <si>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</si>
  <si>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</si>
  <si>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</si>
  <si>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</si>
  <si>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</si>
  <si>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</si>
  <si>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</si>
  <si>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</si>
  <si>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</si>
  <si>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</si>
  <si>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</si>
  <si>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</si>
  <si>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</si>
  <si>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</si>
  <si>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</si>
  <si>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</si>
  <si>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</si>
  <si>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</si>
  <si>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</si>
  <si>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</si>
  <si>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</si>
  <si>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</si>
  <si>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</si>
  <si>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</si>
  <si>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</si>
  <si>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</si>
  <si>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</si>
  <si>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</si>
  <si>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</si>
  <si>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</si>
  <si>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</si>
  <si>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</si>
  <si>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</si>
  <si>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</si>
  <si>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</si>
  <si>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</si>
  <si>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</si>
  <si>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</si>
  <si>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</si>
  <si>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</si>
  <si>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</si>
  <si>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</si>
  <si>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</si>
  <si>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</si>
  <si>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</si>
  <si>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</si>
  <si>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</si>
  <si>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</si>
  <si>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</si>
  <si>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</si>
  <si>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</si>
  <si>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</si>
  <si>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</si>
  <si>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</si>
  <si>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</si>
  <si>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</si>
  <si>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</si>
  <si>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</si>
  <si>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</si>
  <si>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</si>
  <si>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</si>
  <si>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</si>
  <si>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</si>
  <si>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</si>
  <si>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</si>
  <si>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</si>
  <si>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</si>
  <si>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</si>
  <si>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</si>
  <si>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</si>
  <si>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</si>
  <si>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</si>
  <si>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</si>
  <si>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</si>
  <si>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</si>
  <si>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</si>
  <si>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</si>
  <si>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</si>
  <si>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</si>
  <si>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</si>
  <si>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</si>
  <si>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</si>
  <si>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</si>
  <si>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</si>
  <si>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</si>
  <si>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</si>
  <si>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</si>
  <si>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</si>
  <si>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</si>
  <si>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</si>
  <si>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</si>
  <si>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</si>
  <si>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</si>
  <si>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</si>
  <si>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</si>
  <si>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</si>
  <si>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</si>
  <si>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</si>
  <si>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</si>
  <si>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</si>
  <si>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</si>
  <si>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</si>
  <si>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</si>
  <si>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</si>
  <si>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</si>
  <si>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</si>
  <si>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</si>
  <si>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</si>
  <si>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</si>
  <si>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</si>
  <si>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</si>
  <si>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</si>
  <si>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</si>
  <si>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</si>
  <si>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</si>
  <si>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</si>
  <si>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</si>
  <si>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</si>
  <si>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</si>
  <si>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</si>
  <si>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</si>
  <si>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</si>
  <si>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</si>
  <si>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</si>
  <si>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</si>
  <si>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</si>
  <si>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</si>
  <si>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</si>
  <si>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</si>
  <si>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</si>
  <si>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</si>
  <si>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</si>
  <si>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</si>
  <si>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</si>
  <si>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</si>
  <si>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</si>
  <si>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</si>
  <si>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</si>
  <si>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</si>
  <si>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</si>
  <si>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</si>
  <si>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</si>
  <si>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</si>
  <si>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</si>
  <si>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</si>
  <si>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</si>
  <si>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</si>
  <si>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</si>
  <si>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</si>
  <si>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</si>
  <si>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</si>
  <si>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</si>
  <si>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</si>
  <si>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</si>
  <si>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</si>
  <si>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</si>
  <si>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</si>
  <si>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</si>
  <si>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</si>
  <si>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</si>
  <si>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</si>
  <si>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</si>
  <si>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</si>
  <si>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</si>
  <si>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</si>
  <si>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</si>
  <si>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</si>
  <si>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</si>
  <si>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</si>
  <si>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</si>
  <si>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</si>
  <si>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</si>
  <si>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</si>
  <si>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</si>
  <si>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</si>
  <si>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</si>
  <si>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</si>
  <si>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</si>
  <si>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</si>
  <si>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</si>
  <si>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</si>
  <si>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</si>
  <si>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</si>
  <si>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</si>
  <si>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</si>
  <si>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</si>
  <si>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</si>
  <si>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</si>
  <si>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</si>
  <si>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</si>
  <si>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</si>
  <si>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</si>
  <si>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</si>
  <si>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</si>
  <si>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</si>
  <si>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</si>
  <si>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</si>
  <si>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</si>
  <si>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</si>
  <si>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</si>
  <si>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</si>
  <si>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</si>
  <si>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</si>
  <si>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</si>
  <si>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</si>
  <si>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</si>
  <si>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</si>
  <si>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</si>
  <si>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</si>
  <si>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</si>
  <si>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</si>
  <si>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</si>
  <si>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</si>
  <si>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</si>
  <si>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</si>
  <si>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</si>
  <si>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</si>
  <si>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</si>
  <si>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</si>
  <si>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</si>
  <si>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</si>
  <si>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</si>
  <si>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</si>
  <si>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</si>
  <si>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</si>
  <si>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</si>
  <si>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</si>
  <si>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</si>
  <si>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</si>
  <si>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</si>
  <si>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</si>
  <si>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</si>
  <si>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</si>
  <si>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</si>
  <si>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</si>
  <si>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</si>
  <si>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</si>
  <si>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</si>
  <si>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</si>
  <si>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</si>
  <si>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</si>
  <si>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</si>
  <si>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</si>
  <si>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</si>
  <si>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</si>
  <si>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</si>
  <si>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</si>
  <si>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</si>
  <si>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</si>
  <si>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</si>
  <si>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</si>
  <si>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</si>
  <si>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</si>
  <si>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</si>
  <si>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</si>
  <si>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</si>
  <si>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</si>
  <si>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</si>
  <si>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</si>
  <si>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</si>
  <si>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</si>
  <si>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</si>
  <si>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</si>
  <si>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</si>
  <si>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</si>
  <si>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</si>
  <si>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</si>
  <si>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</si>
  <si>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</si>
  <si>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</si>
  <si>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</si>
  <si>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</si>
  <si>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</si>
  <si>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</si>
  <si>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</si>
  <si>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</si>
  <si>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</si>
  <si>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</si>
  <si>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</si>
  <si>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</si>
  <si>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</si>
  <si>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</si>
  <si>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</si>
  <si>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</si>
  <si>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</si>
  <si>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</si>
  <si>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</si>
  <si>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</si>
  <si>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</si>
  <si>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</si>
  <si>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</si>
  <si>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</si>
  <si>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</si>
  <si>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</si>
  <si>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</si>
  <si>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</si>
  <si>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</si>
  <si>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</si>
  <si>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</si>
  <si>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</si>
  <si>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</si>
  <si>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</si>
  <si>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</si>
  <si>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</si>
  <si>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</si>
  <si>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</si>
  <si>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</si>
  <si>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</si>
  <si>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</si>
  <si>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</si>
  <si>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</si>
  <si>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</si>
  <si>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</si>
  <si>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</si>
  <si>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</si>
  <si>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</si>
  <si>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</si>
  <si>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</si>
  <si>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</si>
  <si>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</si>
  <si>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</si>
  <si>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</si>
  <si>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</si>
  <si>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</si>
  <si>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</si>
  <si>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</si>
  <si>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</si>
  <si>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</si>
  <si>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</si>
  <si>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</si>
  <si>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</si>
  <si>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</si>
  <si>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</si>
  <si>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</si>
  <si>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</si>
  <si>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</si>
  <si>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</si>
  <si>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</si>
  <si>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</si>
  <si>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</si>
  <si>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</si>
  <si>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</si>
  <si>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</si>
  <si>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</si>
  <si>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</si>
  <si>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</si>
  <si>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</si>
  <si>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</si>
  <si>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</si>
  <si>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</si>
  <si>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</si>
  <si>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</si>
  <si>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</si>
  <si>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</si>
  <si>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</si>
  <si>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</si>
  <si>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</si>
  <si>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</si>
  <si>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</si>
  <si>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</si>
  <si>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</si>
  <si>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</si>
  <si>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</si>
  <si>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</si>
  <si>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</si>
  <si>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</si>
  <si>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</si>
  <si>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</si>
  <si>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</si>
  <si>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</si>
  <si>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</si>
  <si>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</si>
  <si>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</si>
  <si>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</si>
  <si>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</si>
  <si>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</si>
  <si>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</si>
  <si>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</si>
  <si>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</si>
  <si>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</si>
  <si>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</si>
  <si>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</si>
  <si>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</si>
  <si>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</si>
  <si>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</si>
  <si>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</si>
  <si>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</si>
  <si>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</si>
  <si>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</si>
  <si>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</si>
  <si>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</si>
  <si>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</si>
  <si>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</si>
  <si>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</si>
  <si>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</si>
  <si>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</si>
  <si>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</si>
  <si>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</si>
  <si>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</si>
  <si>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</si>
  <si>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</si>
  <si>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</si>
  <si>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</si>
  <si>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</si>
  <si>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</si>
  <si>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</si>
  <si>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</si>
  <si>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</si>
  <si>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</si>
  <si>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</si>
  <si>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</si>
  <si>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</si>
  <si>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</si>
  <si>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</si>
  <si>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</si>
  <si>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</si>
  <si>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</si>
  <si>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</si>
  <si>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</si>
  <si>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</si>
  <si>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</si>
  <si>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</si>
  <si>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</si>
  <si>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</si>
  <si>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</si>
  <si>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</si>
  <si>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</si>
  <si>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</si>
  <si>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</si>
  <si>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</si>
  <si>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</si>
  <si>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</si>
  <si>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</si>
  <si>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</si>
  <si>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</si>
  <si>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</si>
  <si>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</si>
  <si>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</si>
  <si>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</si>
  <si>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</si>
  <si>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</si>
  <si>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</si>
  <si>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</si>
  <si>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</si>
  <si>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</si>
  <si>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</si>
  <si>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</si>
  <si>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</si>
  <si>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</si>
  <si>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</si>
  <si>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</si>
  <si>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</si>
  <si>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</si>
  <si>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</si>
  <si>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</si>
  <si>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</si>
  <si>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</si>
  <si>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</si>
  <si>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</si>
  <si>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</si>
  <si>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</si>
  <si>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</si>
  <si>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</si>
  <si>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</si>
  <si>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</si>
  <si>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</si>
  <si>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</si>
  <si>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</si>
  <si>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</si>
  <si>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</si>
  <si>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</si>
  <si>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</si>
  <si>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</si>
  <si>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</si>
  <si>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</si>
  <si>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</si>
  <si>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</si>
  <si>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</si>
  <si>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</si>
  <si>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</si>
  <si>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</si>
  <si>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</si>
  <si>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</si>
  <si>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</si>
  <si>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</si>
  <si>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</si>
  <si>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</si>
  <si>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</si>
  <si>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</si>
  <si>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</si>
  <si>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</si>
  <si>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</si>
  <si>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</si>
  <si>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</si>
  <si>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</si>
  <si>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</si>
  <si>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</si>
  <si>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</si>
  <si>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</si>
  <si>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</si>
  <si>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</si>
  <si>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</si>
  <si>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</si>
  <si>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</si>
  <si>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</si>
  <si>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</si>
  <si>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</si>
  <si>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</si>
  <si>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</si>
  <si>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</si>
  <si>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</si>
  <si>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</si>
  <si>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</si>
  <si>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</si>
  <si>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</si>
  <si>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</si>
  <si>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</si>
  <si>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</si>
  <si>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</si>
  <si>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</si>
  <si>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</si>
  <si>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</si>
  <si>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</si>
  <si>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</si>
  <si>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</si>
  <si>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</si>
  <si>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</si>
  <si>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</si>
  <si>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</si>
  <si>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</si>
  <si>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</si>
  <si>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</si>
  <si>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</si>
  <si>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</si>
  <si>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</si>
  <si>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</si>
  <si>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</si>
  <si>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</si>
  <si>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</si>
  <si>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</si>
  <si>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</si>
  <si>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</si>
  <si>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</si>
  <si>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</si>
  <si>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</si>
  <si>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</si>
  <si>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</si>
  <si>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</si>
  <si>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</si>
  <si>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</si>
  <si>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</si>
  <si>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</si>
  <si>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</si>
  <si>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</si>
  <si>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</si>
  <si>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</si>
  <si>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</si>
  <si>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</si>
  <si>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</si>
  <si>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</si>
  <si>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</si>
  <si>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</si>
  <si>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</si>
  <si>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</si>
  <si>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</si>
  <si>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</si>
  <si>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</si>
  <si>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</si>
  <si>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</si>
  <si>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</si>
  <si>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</si>
  <si>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</si>
  <si>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</si>
  <si>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</si>
  <si>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</si>
  <si>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</si>
  <si>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</si>
  <si>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</si>
  <si>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</si>
  <si>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</si>
  <si>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</si>
  <si>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</si>
  <si>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</si>
  <si>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</si>
  <si>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</si>
  <si>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</si>
  <si>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</si>
  <si>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</si>
  <si>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</si>
  <si>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</si>
  <si>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</si>
  <si>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</si>
  <si>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</si>
  <si>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</si>
  <si>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</si>
  <si>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</si>
  <si>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</si>
  <si>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</si>
  <si>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</si>
  <si>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</si>
  <si>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</si>
  <si>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</si>
  <si>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</si>
  <si>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</si>
  <si>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</si>
  <si>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</si>
  <si>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</si>
  <si>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</si>
  <si>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</si>
  <si>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</si>
  <si>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</si>
  <si>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</si>
  <si>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</si>
  <si>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</si>
  <si>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</si>
  <si>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</si>
  <si>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</si>
  <si>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</si>
  <si>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</si>
  <si>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</si>
  <si>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</si>
  <si>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</si>
  <si>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</si>
  <si>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</si>
  <si>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</si>
  <si>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</si>
  <si>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</si>
  <si>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</si>
  <si>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</si>
  <si>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</si>
  <si>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</si>
  <si>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</si>
  <si>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</si>
  <si>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</si>
  <si>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</si>
  <si>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</si>
  <si>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</si>
  <si>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</si>
  <si>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</si>
  <si>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</si>
  <si>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</si>
  <si>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</si>
  <si>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</si>
  <si>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</si>
  <si>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</si>
  <si>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</si>
  <si>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</si>
  <si>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</si>
  <si>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</si>
  <si>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</si>
  <si>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</si>
  <si>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</si>
  <si>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</si>
  <si>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</si>
  <si>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</si>
  <si>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</si>
  <si>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</si>
  <si>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</si>
  <si>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</si>
  <si>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</si>
  <si>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</si>
  <si>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</si>
  <si>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</si>
  <si>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</si>
  <si>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</si>
  <si>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</si>
  <si>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</si>
  <si>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</si>
  <si>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</si>
  <si>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</si>
  <si>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</si>
  <si>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</si>
  <si>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</si>
  <si>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</si>
  <si>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</si>
  <si>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</si>
  <si>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</si>
  <si>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</si>
  <si>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</si>
  <si>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</si>
  <si>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</si>
  <si>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</si>
  <si>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</si>
  <si>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</si>
  <si>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</si>
  <si>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</si>
  <si>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</si>
  <si>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</si>
  <si>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</si>
  <si>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</si>
  <si>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</si>
  <si>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</si>
  <si>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</si>
  <si>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</si>
  <si>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</si>
  <si>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</si>
  <si>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</si>
  <si>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</si>
  <si>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</si>
  <si>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</si>
  <si>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</si>
  <si>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</si>
  <si>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</si>
  <si>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</si>
  <si>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</si>
  <si>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</si>
  <si>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</si>
  <si>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</si>
  <si>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</si>
  <si>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</si>
  <si>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</si>
  <si>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</si>
  <si>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</si>
  <si>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</si>
  <si>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</si>
  <si>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</si>
  <si>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</si>
  <si>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</si>
  <si>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</si>
  <si>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</si>
  <si>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</si>
  <si>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</si>
  <si>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</si>
  <si>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</si>
  <si>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</si>
  <si>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</si>
  <si>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</si>
  <si>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</si>
  <si>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</si>
  <si>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</si>
  <si>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</si>
  <si>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</si>
  <si>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</si>
  <si>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</si>
  <si>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</si>
  <si>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</si>
  <si>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</si>
  <si>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</si>
  <si>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</si>
  <si>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</si>
  <si>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</si>
  <si>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</si>
  <si>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</si>
  <si>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</si>
  <si>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</si>
  <si>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</si>
  <si>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</si>
  <si>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</si>
  <si>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</si>
  <si>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</si>
  <si>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</si>
  <si>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</si>
  <si>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</si>
  <si>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</si>
  <si>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</si>
  <si>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</si>
  <si>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</si>
  <si>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</si>
  <si>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</si>
  <si>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</si>
  <si>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</si>
  <si>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</si>
  <si>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</si>
  <si>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</si>
  <si>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</si>
  <si>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</si>
  <si>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</si>
  <si>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</si>
  <si>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</si>
  <si>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</si>
  <si>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</si>
  <si>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</si>
  <si>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</si>
  <si>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</si>
  <si>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</si>
  <si>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</si>
  <si>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</si>
  <si>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</si>
  <si>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</si>
  <si>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</si>
  <si>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</si>
  <si>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</si>
  <si>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</si>
  <si>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</si>
  <si>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</si>
  <si>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</si>
  <si>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</si>
  <si>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</si>
  <si>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</si>
  <si>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</si>
  <si>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</si>
  <si>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</si>
  <si>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</si>
  <si>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</si>
  <si>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</si>
  <si>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</si>
  <si>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</si>
  <si>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</si>
  <si>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</si>
  <si>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</si>
  <si>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</si>
  <si>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</si>
  <si>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</si>
  <si>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</si>
  <si>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</si>
  <si>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</si>
  <si>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</si>
  <si>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</si>
  <si>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</si>
  <si>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</si>
  <si>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</si>
  <si>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</si>
  <si>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</si>
  <si>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</si>
  <si>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</si>
  <si>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</si>
  <si>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</si>
  <si>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</si>
  <si>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</si>
  <si>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</si>
  <si>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</si>
  <si>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</si>
  <si>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</si>
  <si>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</si>
  <si>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</si>
  <si>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</si>
  <si>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</si>
  <si>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</si>
  <si>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</si>
  <si>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</si>
  <si>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</si>
  <si>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</si>
  <si>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</si>
  <si>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</si>
  <si>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</si>
  <si>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</si>
  <si>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</si>
  <si>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</si>
  <si>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</si>
  <si>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</si>
  <si>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</si>
  <si>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</si>
  <si>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</si>
  <si>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</si>
  <si>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</si>
  <si>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</si>
  <si>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</si>
  <si>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</si>
  <si>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</si>
  <si>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</si>
  <si>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</si>
  <si>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</si>
  <si>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</si>
  <si>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</si>
  <si>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</si>
  <si>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</si>
  <si>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</si>
  <si>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</si>
  <si>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</si>
  <si>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</si>
  <si>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</si>
  <si>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</si>
  <si>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</si>
  <si>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</si>
  <si>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</si>
  <si>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</si>
  <si>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</si>
  <si>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</si>
  <si>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</si>
  <si>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</si>
  <si>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</si>
  <si>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</si>
  <si>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</si>
  <si>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</si>
  <si>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</si>
  <si>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</si>
  <si>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</si>
  <si>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</si>
  <si>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</si>
  <si>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</si>
  <si>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</si>
  <si>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</si>
  <si>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</si>
  <si>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</si>
  <si>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</si>
  <si>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</si>
  <si>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</si>
  <si>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</si>
  <si>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</si>
  <si>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</si>
  <si>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</si>
  <si>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</si>
  <si>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</si>
  <si>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</si>
  <si>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</si>
  <si>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</si>
  <si>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</si>
  <si>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</si>
  <si>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</si>
  <si>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</si>
  <si>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</si>
  <si>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</si>
  <si>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</si>
  <si>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</si>
  <si>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</si>
  <si>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</si>
  <si>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</si>
  <si>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</si>
  <si>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</si>
  <si>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</si>
  <si>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</si>
  <si>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</si>
  <si>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</si>
  <si>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</si>
  <si>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</si>
  <si>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</si>
  <si>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</si>
  <si>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</si>
  <si>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</si>
  <si>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</si>
  <si>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</si>
  <si>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</si>
  <si>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</si>
  <si>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</si>
  <si>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</si>
  <si>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</si>
  <si>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</si>
  <si>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</si>
  <si>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</si>
  <si>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</si>
  <si>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</si>
  <si>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</si>
  <si>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</si>
  <si>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</si>
  <si>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</si>
  <si>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</si>
  <si>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</si>
  <si>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</si>
  <si>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</si>
  <si>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</si>
  <si>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</si>
  <si>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</si>
  <si>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</si>
  <si>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</si>
  <si>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</si>
  <si>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</si>
  <si>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</si>
  <si>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</si>
  <si>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</si>
  <si>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</si>
  <si>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</si>
  <si>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</si>
  <si>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</si>
  <si>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</si>
  <si>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</si>
  <si>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</si>
  <si>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</si>
  <si>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</si>
  <si>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</si>
  <si>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</si>
  <si>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</si>
  <si>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</si>
  <si>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</si>
  <si>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</si>
  <si>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</si>
  <si>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</si>
  <si>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</si>
  <si>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</si>
  <si>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</si>
  <si>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</si>
  <si>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</si>
  <si>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</si>
  <si>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</si>
  <si>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</si>
  <si>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</si>
  <si>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</si>
  <si>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</si>
  <si>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</si>
  <si>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</si>
  <si>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</si>
  <si>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</si>
  <si>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</si>
  <si>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</si>
  <si>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</si>
  <si>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</si>
  <si>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</si>
  <si>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</si>
  <si>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</si>
  <si>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</si>
  <si>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</si>
  <si>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</si>
  <si>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</si>
  <si>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</si>
  <si>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</si>
  <si>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</si>
  <si>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</si>
  <si>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</si>
  <si>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</si>
  <si>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</si>
  <si>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</si>
  <si>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</si>
  <si>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</si>
  <si>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</si>
  <si>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</si>
  <si>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</si>
  <si>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</si>
  <si>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</si>
  <si>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</si>
  <si>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</si>
  <si>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</si>
  <si>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</si>
  <si>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</si>
  <si>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</si>
  <si>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</si>
  <si>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</si>
  <si>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</si>
  <si>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</si>
  <si>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</si>
  <si>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</si>
  <si>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</si>
  <si>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</si>
  <si>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</si>
  <si>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</si>
  <si>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</si>
  <si>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</si>
  <si>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</si>
  <si>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</si>
  <si>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</si>
  <si>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</si>
  <si>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</si>
  <si>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</si>
  <si>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</si>
  <si>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</si>
  <si>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</si>
  <si>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</si>
  <si>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</si>
  <si>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</si>
  <si>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</si>
  <si>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</si>
  <si>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</si>
  <si>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</si>
  <si>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</si>
  <si>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</si>
  <si>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</si>
  <si>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</si>
  <si>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</si>
  <si>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</si>
  <si>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</si>
  <si>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</si>
  <si>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</si>
  <si>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</si>
  <si>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</si>
  <si>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</si>
  <si>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</si>
  <si>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</si>
  <si>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</si>
  <si>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</si>
  <si>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</si>
  <si>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</si>
  <si>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</si>
  <si>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</si>
  <si>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</si>
  <si>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</si>
  <si>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</si>
  <si>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</si>
  <si>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</si>
  <si>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</si>
  <si>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</si>
  <si>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</si>
  <si>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</si>
  <si>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</si>
  <si>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</si>
  <si>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</si>
  <si>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</si>
  <si>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</si>
  <si>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</si>
  <si>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</si>
  <si>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</si>
  <si>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</si>
  <si>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</si>
  <si>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</si>
  <si>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</si>
  <si>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</si>
  <si>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</si>
  <si>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</si>
  <si>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</si>
  <si>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</si>
  <si>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</si>
  <si>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</si>
  <si>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</si>
  <si>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</si>
  <si>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</si>
  <si>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</si>
  <si>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</si>
  <si>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</si>
  <si>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</si>
  <si>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</si>
  <si>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</si>
  <si>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</si>
  <si>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</si>
  <si>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</si>
  <si>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</si>
  <si>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</si>
  <si>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</si>
  <si>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</si>
  <si>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</si>
  <si>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</si>
  <si>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</si>
  <si>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</si>
  <si>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</si>
  <si>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</si>
  <si>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</si>
  <si>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</si>
  <si>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</si>
  <si>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</si>
  <si>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</si>
  <si>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</si>
  <si>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</si>
  <si>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</si>
  <si>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</si>
  <si>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</si>
  <si>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</si>
  <si>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</si>
  <si>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</si>
  <si>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</si>
  <si>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</si>
  <si>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</si>
  <si>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</si>
  <si>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</si>
  <si>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</si>
  <si>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</si>
  <si>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</si>
  <si>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</si>
  <si>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</si>
  <si>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</si>
  <si>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</si>
  <si>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</si>
  <si>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</si>
  <si>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</si>
  <si>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</si>
  <si>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</si>
  <si>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</si>
  <si>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</si>
  <si>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</si>
  <si>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</si>
  <si>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</si>
  <si>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</si>
  <si>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</si>
  <si>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</si>
  <si>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</si>
  <si>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</si>
  <si>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</si>
  <si>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</si>
  <si>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</si>
  <si>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</si>
  <si>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</si>
  <si>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</si>
  <si>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</si>
  <si>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</si>
  <si>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</si>
  <si>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</si>
  <si>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</si>
  <si>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</si>
  <si>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</si>
  <si>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</si>
  <si>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</si>
  <si>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</si>
  <si>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</si>
  <si>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</si>
  <si>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</si>
  <si>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</si>
  <si>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</si>
  <si>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</si>
  <si>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</si>
  <si>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</si>
  <si>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</si>
  <si>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</si>
  <si>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</si>
  <si>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</si>
  <si>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</si>
  <si>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</si>
  <si>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</si>
  <si>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</si>
  <si>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</si>
  <si>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</si>
  <si>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</si>
  <si>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</si>
  <si>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</si>
  <si>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</si>
  <si>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</si>
  <si>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</si>
  <si>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</si>
  <si>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</si>
  <si>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</si>
  <si>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</si>
  <si>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</si>
  <si>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</si>
  <si>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</si>
  <si>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</si>
  <si>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</si>
  <si>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</si>
  <si>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</si>
  <si>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</si>
  <si>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</si>
  <si>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</si>
  <si>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</si>
  <si>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</si>
  <si>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</si>
  <si>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</si>
  <si>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</si>
  <si>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</si>
  <si>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</si>
  <si>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</si>
  <si>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</si>
  <si>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</si>
  <si>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</si>
  <si>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</si>
  <si>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</si>
  <si>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</si>
  <si>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</si>
  <si>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</si>
  <si>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</si>
  <si>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</si>
  <si>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</si>
  <si>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</si>
  <si>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</si>
  <si>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</si>
  <si>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</si>
  <si>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</si>
  <si>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</si>
  <si>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</si>
  <si>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</si>
  <si>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</si>
  <si>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</si>
  <si>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</si>
  <si>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</si>
  <si>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</si>
  <si>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</si>
  <si>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</si>
  <si>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</si>
  <si>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</si>
  <si>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</si>
  <si>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</si>
  <si>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</si>
  <si>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</si>
  <si>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</si>
  <si>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</si>
  <si>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</si>
  <si>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</si>
  <si>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</si>
  <si>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</si>
  <si>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</si>
  <si>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</si>
  <si>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</si>
  <si>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</si>
  <si>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</si>
  <si>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</si>
  <si>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</si>
  <si>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</si>
  <si>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</si>
  <si>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</si>
  <si>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</si>
  <si>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</si>
  <si>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</si>
  <si>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</si>
  <si>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</si>
  <si>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</si>
  <si>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</si>
  <si>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</si>
  <si>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</si>
  <si>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</si>
  <si>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</si>
  <si>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</si>
  <si>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</si>
  <si>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</si>
  <si>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</si>
  <si>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</si>
  <si>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</si>
  <si>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</si>
  <si>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</si>
  <si>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</si>
  <si>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</si>
  <si>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</si>
  <si>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</si>
  <si>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</si>
  <si>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</si>
  <si>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</si>
  <si>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</si>
  <si>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</si>
  <si>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</si>
  <si>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</si>
  <si>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</si>
  <si>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</si>
  <si>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</si>
  <si>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</si>
  <si>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</si>
  <si>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</si>
  <si>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</si>
  <si>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</si>
  <si>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</si>
  <si>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</si>
  <si>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</si>
  <si>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</si>
  <si>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</si>
  <si>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</si>
  <si>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</si>
  <si>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</si>
  <si>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</si>
  <si>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</si>
  <si>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</si>
  <si>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</si>
  <si>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</si>
  <si>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</si>
  <si>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</si>
  <si>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</si>
  <si>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</si>
  <si>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</si>
  <si>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</si>
  <si>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</si>
  <si>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</si>
  <si>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</si>
  <si>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</si>
  <si>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</si>
  <si>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</si>
  <si>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</si>
  <si>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</si>
  <si>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</si>
  <si>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</si>
  <si>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</si>
  <si>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</si>
  <si>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</si>
  <si>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</si>
  <si>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</si>
  <si>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</si>
  <si>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</si>
  <si>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</si>
  <si>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</si>
  <si>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</si>
  <si>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</si>
  <si>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</si>
  <si>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</si>
  <si>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</si>
  <si>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</si>
  <si>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</si>
  <si>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</si>
  <si>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</si>
  <si>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</si>
  <si>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</si>
  <si>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</si>
  <si>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</si>
  <si>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</si>
  <si>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</si>
  <si>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</si>
  <si>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</si>
  <si>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</si>
  <si>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</si>
  <si>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</si>
  <si>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</si>
  <si>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</si>
  <si>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</si>
  <si>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</si>
  <si>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</si>
  <si>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</si>
  <si>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</si>
  <si>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</si>
  <si>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</si>
  <si>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</si>
  <si>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</si>
  <si>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</si>
  <si>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</si>
  <si>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</si>
  <si>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</si>
  <si>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</si>
  <si>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</si>
  <si>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</si>
  <si>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</si>
  <si>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</si>
  <si>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</si>
  <si>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</si>
  <si>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</si>
  <si>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</si>
  <si>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</si>
  <si>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</si>
  <si>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</si>
  <si>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</si>
  <si>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</si>
  <si>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</si>
  <si>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</si>
  <si>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</si>
  <si>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</si>
  <si>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</si>
  <si>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</si>
  <si>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</si>
  <si>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</si>
  <si>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</si>
  <si>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</si>
  <si>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</si>
  <si>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</si>
  <si>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</si>
  <si>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</si>
  <si>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</si>
  <si>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</si>
  <si>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</si>
  <si>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</si>
  <si>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</si>
  <si>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</si>
  <si>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</si>
  <si>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</si>
  <si>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</si>
  <si>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</si>
  <si>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</si>
  <si>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</si>
  <si>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</si>
  <si>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</si>
  <si>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</si>
  <si>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</si>
  <si>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</si>
  <si>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</si>
  <si>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</si>
  <si>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</si>
  <si>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</si>
  <si>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</si>
  <si>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</si>
  <si>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</si>
  <si>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</si>
  <si>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</si>
  <si>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</si>
  <si>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</si>
  <si>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</si>
  <si>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</si>
  <si>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</si>
  <si>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</si>
  <si>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</si>
  <si>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</si>
  <si>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</si>
  <si>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</si>
  <si>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</si>
  <si>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</si>
  <si>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</si>
  <si>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</si>
  <si>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</si>
  <si>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</si>
  <si>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</si>
  <si>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</si>
  <si>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</si>
  <si>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</si>
  <si>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</si>
  <si>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</si>
  <si>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</si>
  <si>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</si>
  <si>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</si>
  <si>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</si>
  <si>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</si>
  <si>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</si>
  <si>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</si>
  <si>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</si>
  <si>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</si>
  <si>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</si>
  <si>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</si>
  <si>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</si>
  <si>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</si>
  <si>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</si>
  <si>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</si>
  <si>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</si>
  <si>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</si>
  <si>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</si>
  <si>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</si>
  <si>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</si>
  <si>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</si>
  <si>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</si>
  <si>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</si>
  <si>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</si>
  <si>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</si>
  <si>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</si>
  <si>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</si>
  <si>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</si>
  <si>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</si>
  <si>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</si>
  <si>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</si>
  <si>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</si>
  <si>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</si>
  <si>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</si>
  <si>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</si>
  <si>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</si>
  <si>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</si>
  <si>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</si>
  <si>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</si>
  <si>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</si>
  <si>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</si>
  <si>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</si>
  <si>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</si>
  <si>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</si>
  <si>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</si>
  <si>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</si>
  <si>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</si>
  <si>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</si>
  <si>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</si>
  <si>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</si>
  <si>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</si>
  <si>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</si>
  <si>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</si>
  <si>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</si>
  <si>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</si>
  <si>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</si>
  <si>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</si>
  <si>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</si>
  <si>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</si>
  <si>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</si>
  <si>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</si>
  <si>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</si>
  <si>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</si>
  <si>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</si>
  <si>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</si>
  <si>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</si>
  <si>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</si>
  <si>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</si>
  <si>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</si>
  <si>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</si>
  <si>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</si>
  <si>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</si>
  <si>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</si>
  <si>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</si>
  <si>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</si>
  <si>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</si>
  <si>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</si>
  <si>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</si>
  <si>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</si>
  <si>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</si>
  <si>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</si>
  <si>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</si>
  <si>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</si>
  <si>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</si>
  <si>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</si>
  <si>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</si>
  <si>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</si>
  <si>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</si>
  <si>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</si>
  <si>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</si>
  <si>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</si>
  <si>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</si>
  <si>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</si>
  <si>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</si>
  <si>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</si>
  <si>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</si>
  <si>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</si>
  <si>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</si>
  <si>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</si>
  <si>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</si>
  <si>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</si>
  <si>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</si>
  <si>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</si>
  <si>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</si>
  <si>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</si>
  <si>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</si>
  <si>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</si>
  <si>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</si>
  <si>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</si>
  <si>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</si>
  <si>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</si>
  <si>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</si>
  <si>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</si>
  <si>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</si>
  <si>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</si>
  <si>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</si>
  <si>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</si>
  <si>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</si>
  <si>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</si>
  <si>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</si>
  <si>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</si>
  <si>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</si>
  <si>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</si>
  <si>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</si>
  <si>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</si>
  <si>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</si>
  <si>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</si>
  <si>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</si>
  <si>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</si>
  <si>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</si>
  <si>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</si>
  <si>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</si>
  <si>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</si>
  <si>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</si>
  <si>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</si>
  <si>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</si>
  <si>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</si>
  <si>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</si>
  <si>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</si>
  <si>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</si>
  <si>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</si>
  <si>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</si>
  <si>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</si>
  <si>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</si>
  <si>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</si>
  <si>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</si>
  <si>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</si>
  <si>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</si>
  <si>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</si>
  <si>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</si>
  <si>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</si>
  <si>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</si>
  <si>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</si>
  <si>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</si>
  <si>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</si>
  <si>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</si>
  <si>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</si>
  <si>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</si>
  <si>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</si>
  <si>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</si>
  <si>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</si>
  <si>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</si>
  <si>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</si>
  <si>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</si>
  <si>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</si>
  <si>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</si>
  <si>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</si>
  <si>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</si>
  <si>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</si>
  <si>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</si>
  <si>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</si>
  <si>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</si>
  <si>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</si>
  <si>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</si>
  <si>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</si>
  <si>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</si>
  <si>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</si>
  <si>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</si>
  <si>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</si>
  <si>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</si>
  <si>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</si>
  <si>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</si>
  <si>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</si>
  <si>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</si>
  <si>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</si>
  <si>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</si>
  <si>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</si>
  <si>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</si>
  <si>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</si>
  <si>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</si>
  <si>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</si>
  <si>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</si>
  <si>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</si>
  <si>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</si>
  <si>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</si>
  <si>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</si>
  <si>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</si>
  <si>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</si>
  <si>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</si>
  <si>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</si>
  <si>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</si>
  <si>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</si>
  <si>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</si>
  <si>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</si>
  <si>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</si>
  <si>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</si>
  <si>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</si>
  <si>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</si>
  <si>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</si>
  <si>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</si>
  <si>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</si>
  <si>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</si>
  <si>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</si>
  <si>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</si>
  <si>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</si>
  <si>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</si>
  <si>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</si>
  <si>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</si>
  <si>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</si>
  <si>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</si>
  <si>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</si>
  <si>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</si>
  <si>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</si>
  <si>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</si>
  <si>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</si>
  <si>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</si>
  <si>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</si>
  <si>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</si>
  <si>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</si>
  <si>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</si>
  <si>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</si>
  <si>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</si>
  <si>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</si>
  <si>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</si>
  <si>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</si>
  <si>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</si>
  <si>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</si>
  <si>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</si>
  <si>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</si>
  <si>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</si>
  <si>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</si>
  <si>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</si>
  <si>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</si>
  <si>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</si>
  <si>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</si>
  <si>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</si>
  <si>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</si>
  <si>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</si>
  <si>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</si>
  <si>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</si>
  <si>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</si>
  <si>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</si>
  <si>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</si>
  <si>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</si>
  <si>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</si>
  <si>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</si>
  <si>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</si>
  <si>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</si>
  <si>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</si>
  <si>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</si>
  <si>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</si>
  <si>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</si>
  <si>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</si>
  <si>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</si>
  <si>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</si>
  <si>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</si>
  <si>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</si>
  <si>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</si>
  <si>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</si>
  <si>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</si>
  <si>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</si>
  <si>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</si>
  <si>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</si>
  <si>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</si>
  <si>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</si>
  <si>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</si>
  <si>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</si>
  <si>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</si>
  <si>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</si>
  <si>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</si>
  <si>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</si>
  <si>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</si>
  <si>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</si>
  <si>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</si>
  <si>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</si>
  <si>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</si>
  <si>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</si>
  <si>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</si>
  <si>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</si>
  <si>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</si>
  <si>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</si>
  <si>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</si>
  <si>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</si>
  <si>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</si>
  <si>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</si>
  <si>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</si>
  <si>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</si>
  <si>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</si>
  <si>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</si>
  <si>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</si>
  <si>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</si>
  <si>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</si>
  <si>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</si>
  <si>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</si>
  <si>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</si>
  <si>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</si>
  <si>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</si>
  <si>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</si>
  <si>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</si>
  <si>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</si>
  <si>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</si>
  <si>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</si>
  <si>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</si>
  <si>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</si>
  <si>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</si>
  <si>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</si>
  <si>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</si>
  <si>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</si>
  <si>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</si>
  <si>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</si>
  <si>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</si>
  <si>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</si>
  <si>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</si>
  <si>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</si>
  <si>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</si>
  <si>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</si>
  <si>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</si>
  <si>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</si>
  <si>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</si>
  <si>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</si>
  <si>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</si>
  <si>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</si>
  <si>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</si>
  <si>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</si>
  <si>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</si>
  <si>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</si>
  <si>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</si>
  <si>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</si>
  <si>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</si>
  <si>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</si>
  <si>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</si>
  <si>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</si>
  <si>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</si>
  <si>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</si>
  <si>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</si>
  <si>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</si>
  <si>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</si>
  <si>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</si>
  <si>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</si>
  <si>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</si>
  <si>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</si>
  <si>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</si>
  <si>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</si>
  <si>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</si>
  <si>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</si>
  <si>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</si>
  <si>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</si>
  <si>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</si>
  <si>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</si>
  <si>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</si>
  <si>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</si>
  <si>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</si>
  <si>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</si>
  <si>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</si>
  <si>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</si>
  <si>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</si>
  <si>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</si>
  <si>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</si>
  <si>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</si>
  <si>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</si>
  <si>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</si>
  <si>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</si>
  <si>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</si>
  <si>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</si>
  <si>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</si>
  <si>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</si>
  <si>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</si>
  <si>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</si>
  <si>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</si>
  <si>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</si>
  <si>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</si>
  <si>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</si>
  <si>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</si>
  <si>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</si>
  <si>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</si>
  <si>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</si>
  <si>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</si>
  <si>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</si>
  <si>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</si>
  <si>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</si>
  <si>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</si>
  <si>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</si>
  <si>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</si>
  <si>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</si>
  <si>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</si>
  <si>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</si>
  <si>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</si>
  <si>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</si>
  <si>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</si>
  <si>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</si>
  <si>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</si>
  <si>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</si>
  <si>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</si>
  <si>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</si>
  <si>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</si>
  <si>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</si>
  <si>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</si>
  <si>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</si>
  <si>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</si>
  <si>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</si>
  <si>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</si>
  <si>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</si>
  <si>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</si>
  <si>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</si>
  <si>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</si>
  <si>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</si>
  <si>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</si>
  <si>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</si>
  <si>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</si>
  <si>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</si>
  <si>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</si>
  <si>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</si>
  <si>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</si>
  <si>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</si>
  <si>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</si>
  <si>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</si>
  <si>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</si>
  <si>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</si>
  <si>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</si>
  <si>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</si>
  <si>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</si>
  <si>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</si>
  <si>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</si>
  <si>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</si>
  <si>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</si>
  <si>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</si>
  <si>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</si>
  <si>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</si>
  <si>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</si>
  <si>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</si>
  <si>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</si>
  <si>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</si>
  <si>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</si>
  <si>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</si>
  <si>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</si>
  <si>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</si>
  <si>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</si>
  <si>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</si>
  <si>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</si>
  <si>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</si>
  <si>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</si>
  <si>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</si>
  <si>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</si>
  <si>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</si>
  <si>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</si>
  <si>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</si>
  <si>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</si>
  <si>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</si>
  <si>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</si>
  <si>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</si>
  <si>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</si>
  <si>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</si>
  <si>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</si>
  <si>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</si>
  <si>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</si>
  <si>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</si>
  <si>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</si>
  <si>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</si>
  <si>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</si>
  <si>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</si>
  <si>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</si>
  <si>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</si>
  <si>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</si>
  <si>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</si>
  <si>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</si>
  <si>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</si>
  <si>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</si>
  <si>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</si>
  <si>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</si>
  <si>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</si>
  <si>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</si>
  <si>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</si>
  <si>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</si>
  <si>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</si>
  <si>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</si>
  <si>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</si>
  <si>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</si>
  <si>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</si>
  <si>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</si>
  <si>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</si>
  <si>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</si>
  <si>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</si>
  <si>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</si>
  <si>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</si>
  <si>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</si>
  <si>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</si>
  <si>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</si>
  <si>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</si>
  <si>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</si>
  <si>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</si>
  <si>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</si>
  <si>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</si>
  <si>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</si>
  <si>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</si>
  <si>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</si>
  <si>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</si>
  <si>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</si>
  <si>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</si>
  <si>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</si>
  <si>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</si>
  <si>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</si>
  <si>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</si>
  <si>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</si>
  <si>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</si>
  <si>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</si>
  <si>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</si>
  <si>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</si>
  <si>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</si>
  <si>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</si>
  <si>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</si>
  <si>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</si>
  <si>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</si>
  <si>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</si>
  <si>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</si>
  <si>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</si>
  <si>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</si>
  <si>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</si>
  <si>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</si>
  <si>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</si>
  <si>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</si>
  <si>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</si>
  <si>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</si>
  <si>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</si>
  <si>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</si>
  <si>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</si>
  <si>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</si>
  <si>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</si>
  <si>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</si>
  <si>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</si>
  <si>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</si>
  <si>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</si>
  <si>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</si>
  <si>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</si>
  <si>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</si>
  <si>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</si>
  <si>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</si>
  <si>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</si>
  <si>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</si>
  <si>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</si>
  <si>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</si>
  <si>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</si>
  <si>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</si>
  <si>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</si>
  <si>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</si>
  <si>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</si>
  <si>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</si>
  <si>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</si>
  <si>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</si>
  <si>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</si>
  <si>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</si>
  <si>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</si>
  <si>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</si>
  <si>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</si>
  <si>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</si>
  <si>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</si>
  <si>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</si>
  <si>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</si>
  <si>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</si>
  <si>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</si>
  <si>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</si>
  <si>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</si>
  <si>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</si>
  <si>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</si>
  <si>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</si>
  <si>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</si>
  <si>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</si>
  <si>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</si>
  <si>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</si>
  <si>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</si>
  <si>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</si>
  <si>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</si>
  <si>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</si>
  <si>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</si>
  <si>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</si>
  <si>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</si>
  <si>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</si>
  <si>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</si>
  <si>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</si>
  <si>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</si>
  <si>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</si>
  <si>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</si>
  <si>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</si>
  <si>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</si>
  <si>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</si>
  <si>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</si>
  <si>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</si>
  <si>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</si>
  <si>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</si>
  <si>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</si>
  <si>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</si>
  <si>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</si>
  <si>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</si>
  <si>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</si>
  <si>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</si>
  <si>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</si>
  <si>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</si>
  <si>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</si>
  <si>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</si>
  <si>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</si>
  <si>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</si>
  <si>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</si>
  <si>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</si>
  <si>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</si>
  <si>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</si>
  <si>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</si>
  <si>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</si>
  <si>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</si>
  <si>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</si>
  <si>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</si>
  <si>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</si>
  <si>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</si>
  <si>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</si>
  <si>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</si>
  <si>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</si>
  <si>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</si>
  <si>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</si>
  <si>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</si>
  <si>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</si>
  <si>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</si>
  <si>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</si>
  <si>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</si>
  <si>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</si>
  <si>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</si>
  <si>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</si>
  <si>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</si>
  <si>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</si>
  <si>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</si>
  <si>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</si>
  <si>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</si>
  <si>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</si>
  <si>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</si>
  <si>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</si>
  <si>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</si>
  <si>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</si>
  <si>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</si>
  <si>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</si>
  <si>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</si>
  <si>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</si>
  <si>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</si>
  <si>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</si>
  <si>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</si>
  <si>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</si>
  <si>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</si>
  <si>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</si>
  <si>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</si>
  <si>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</si>
  <si>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</si>
  <si>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</si>
  <si>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</si>
  <si>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</si>
  <si>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</si>
  <si>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</si>
  <si>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</si>
  <si>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</si>
  <si>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</si>
  <si>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</si>
  <si>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</si>
  <si>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</si>
  <si>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</si>
  <si>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</si>
  <si>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</si>
  <si>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</si>
  <si>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</si>
  <si>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</si>
  <si>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</si>
  <si>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</si>
  <si>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</si>
  <si>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</si>
  <si>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</si>
  <si>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</si>
  <si>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</si>
  <si>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</si>
  <si>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</si>
  <si>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</si>
  <si>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</si>
  <si>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</si>
  <si>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</si>
  <si>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</si>
  <si>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</si>
  <si>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</si>
  <si>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</si>
  <si>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</si>
  <si>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</si>
  <si>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</si>
  <si>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</si>
  <si>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</si>
  <si>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</si>
  <si>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</si>
  <si>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</si>
  <si>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</si>
  <si>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</si>
  <si>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</si>
  <si>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</si>
  <si>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</si>
  <si>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</si>
  <si>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</si>
  <si>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</si>
  <si>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</si>
  <si>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</si>
  <si>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</si>
  <si>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</si>
  <si>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</si>
  <si>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</si>
  <si>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</si>
  <si>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</si>
  <si>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</si>
  <si>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</si>
  <si>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</si>
  <si>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</si>
  <si>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</si>
  <si>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</si>
  <si>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</si>
  <si>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</si>
  <si>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</si>
  <si>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</si>
  <si>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</si>
  <si>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</si>
  <si>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</si>
  <si>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</si>
  <si>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</si>
  <si>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</si>
  <si>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</si>
  <si>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</si>
  <si>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</si>
  <si>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</si>
  <si>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</si>
  <si>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</si>
  <si>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</si>
  <si>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</si>
  <si>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</si>
  <si>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</si>
  <si>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</si>
  <si>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</si>
  <si>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</si>
  <si>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</si>
  <si>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</si>
  <si>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</si>
  <si>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</si>
  <si>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</si>
  <si>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</si>
  <si>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</si>
  <si>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</si>
  <si>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</si>
  <si>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</si>
  <si>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</si>
  <si>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</si>
  <si>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</si>
  <si>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</si>
  <si>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</si>
  <si>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</si>
  <si>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</si>
  <si>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</si>
  <si>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</si>
  <si>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</si>
  <si>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</si>
  <si>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</si>
  <si>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</si>
  <si>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</si>
  <si>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</si>
  <si>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</si>
  <si>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</si>
  <si>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</si>
  <si>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</si>
  <si>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</si>
  <si>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</si>
  <si>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</si>
  <si>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</si>
  <si>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</si>
  <si>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</si>
  <si>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</si>
  <si>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</si>
  <si>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</si>
  <si>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</si>
  <si>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</si>
  <si>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</si>
  <si>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</si>
  <si>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</si>
  <si>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</si>
  <si>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</si>
  <si>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</si>
  <si>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</si>
  <si>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</si>
  <si>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</si>
  <si>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</si>
  <si>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</si>
  <si>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</si>
  <si>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</si>
  <si>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</si>
  <si>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</si>
  <si>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</si>
  <si>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</si>
  <si>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</si>
  <si>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</si>
  <si>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</si>
  <si>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</si>
  <si>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</si>
  <si>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</si>
  <si>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</si>
  <si>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</si>
  <si>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</si>
  <si>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</si>
  <si>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</si>
  <si>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</si>
  <si>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</si>
  <si>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</si>
  <si>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</si>
  <si>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</si>
  <si>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</si>
  <si>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</si>
  <si>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</si>
  <si>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</si>
  <si>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</si>
  <si>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</si>
  <si>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</si>
  <si>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</si>
  <si>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</si>
  <si>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</si>
  <si>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</si>
  <si>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</si>
  <si>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</si>
  <si>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</si>
  <si>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</si>
  <si>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</si>
  <si>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</si>
  <si>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</si>
  <si>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</si>
  <si>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</si>
  <si>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</si>
  <si>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</si>
  <si>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</si>
  <si>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</si>
  <si>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</si>
  <si>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</si>
  <si>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</si>
  <si>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</si>
  <si>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</si>
  <si>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</si>
  <si>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</si>
  <si>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</si>
  <si>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</si>
  <si>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</si>
  <si>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</si>
  <si>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</si>
  <si>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</si>
  <si>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</si>
  <si>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</si>
  <si>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</si>
  <si>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</si>
  <si>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</si>
  <si>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</si>
  <si>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</si>
  <si>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</si>
  <si>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</si>
  <si>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</si>
  <si>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</si>
  <si>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</si>
  <si>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</si>
  <si>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</si>
  <si>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</si>
  <si>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</si>
  <si>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</si>
  <si>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</si>
  <si>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</si>
  <si>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</si>
  <si>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</si>
  <si>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</si>
  <si>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</si>
  <si>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</si>
  <si>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</si>
  <si>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</si>
  <si>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</si>
  <si>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</si>
  <si>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</si>
  <si>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</si>
  <si>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</si>
  <si>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</si>
  <si>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</si>
  <si>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</si>
  <si>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</si>
  <si>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</si>
  <si>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</si>
  <si>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</si>
  <si>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</si>
  <si>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</si>
  <si>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</si>
  <si>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</si>
  <si>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</si>
  <si>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</si>
  <si>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</si>
  <si>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</si>
  <si>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</si>
  <si>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</si>
  <si>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</si>
  <si>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</si>
  <si>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</si>
  <si>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</si>
  <si>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</si>
  <si>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</si>
  <si>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</si>
  <si>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</si>
  <si>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</si>
  <si>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</si>
  <si>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</si>
  <si>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</si>
  <si>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</si>
  <si>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</si>
  <si>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</si>
  <si>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</si>
  <si>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</si>
  <si>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</si>
  <si>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</si>
  <si>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</si>
  <si>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</si>
  <si>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</si>
  <si>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</si>
  <si>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</si>
  <si>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</si>
  <si>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</si>
  <si>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</si>
  <si>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</si>
  <si>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</si>
  <si>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</si>
  <si>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</si>
  <si>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</si>
  <si>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</si>
  <si>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</si>
  <si>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</si>
  <si>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</si>
  <si>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</si>
  <si>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</si>
  <si>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</si>
  <si>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</si>
  <si>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</si>
  <si>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</si>
  <si>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</si>
  <si>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</si>
  <si>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</si>
  <si>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</si>
  <si>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</si>
  <si>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</si>
  <si>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</si>
  <si>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</si>
  <si>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</si>
  <si>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</si>
  <si>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</si>
  <si>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</si>
  <si>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</si>
  <si>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</si>
  <si>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</si>
  <si>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</si>
  <si>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</si>
  <si>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</si>
  <si>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</si>
  <si>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</si>
  <si>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</si>
  <si>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</si>
  <si>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</si>
  <si>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</si>
  <si>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</si>
  <si>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</si>
  <si>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</si>
  <si>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</si>
  <si>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</si>
  <si>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</si>
  <si>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</si>
  <si>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</si>
  <si>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</si>
  <si>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</si>
  <si>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</si>
  <si>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</si>
  <si>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</si>
  <si>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</si>
  <si>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</si>
  <si>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</si>
  <si>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</si>
  <si>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</si>
  <si>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</si>
  <si>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</si>
  <si>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</si>
  <si>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</si>
  <si>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</si>
  <si>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</si>
  <si>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</si>
  <si>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</si>
  <si>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</si>
  <si>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</si>
  <si>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</si>
  <si>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</si>
  <si>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</si>
  <si>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</si>
  <si>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</si>
  <si>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</si>
  <si>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</si>
  <si>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</si>
  <si>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</si>
  <si>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</si>
  <si>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</si>
  <si>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</si>
  <si>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</si>
  <si>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</si>
  <si>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</si>
  <si>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</si>
  <si>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</si>
  <si>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</si>
  <si>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</si>
  <si>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</si>
  <si>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</si>
  <si>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</si>
  <si>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</si>
  <si>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</si>
  <si>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</si>
  <si>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</si>
  <si>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</si>
  <si>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</si>
  <si>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</si>
  <si>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</si>
  <si>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</si>
  <si>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</si>
  <si>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</si>
  <si>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</si>
  <si>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</si>
  <si>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</si>
  <si>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</si>
  <si>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</si>
  <si>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</si>
  <si>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</si>
  <si>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</si>
  <si>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</si>
  <si>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</si>
  <si>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</si>
  <si>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</si>
  <si>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</si>
  <si>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</si>
  <si>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</si>
  <si>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</si>
  <si>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</si>
  <si>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</si>
  <si>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</si>
  <si>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</si>
  <si>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</si>
  <si>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</si>
  <si>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</si>
  <si>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</si>
  <si>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</si>
  <si>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</si>
  <si>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</si>
  <si>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</si>
  <si>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</si>
  <si>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</si>
  <si>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</si>
  <si>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</si>
  <si>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</si>
  <si>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</si>
  <si>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</si>
  <si>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</si>
  <si>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</si>
  <si>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</si>
  <si>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</si>
  <si>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</si>
  <si>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</si>
  <si>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</si>
  <si>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</si>
  <si>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</si>
  <si>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</si>
  <si>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</si>
  <si>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</si>
  <si>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</si>
  <si>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</si>
  <si>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</si>
  <si>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</si>
  <si>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</si>
  <si>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</si>
  <si>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</si>
  <si>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</si>
  <si>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</si>
  <si>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</si>
  <si>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</si>
  <si>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</si>
  <si>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</si>
  <si>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</si>
  <si>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</si>
  <si>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</si>
  <si>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</si>
  <si>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</si>
  <si>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</si>
  <si>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</si>
  <si>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</si>
  <si>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</si>
  <si>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</si>
  <si>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</si>
  <si>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</si>
  <si>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</si>
  <si>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</si>
  <si>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</si>
  <si>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</si>
  <si>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</si>
  <si>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</si>
  <si>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</si>
  <si>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</si>
  <si>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</si>
  <si>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</si>
  <si>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</si>
  <si>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</si>
  <si>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</si>
  <si>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</si>
  <si>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</si>
  <si>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</si>
  <si>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</si>
  <si>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</si>
  <si>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</si>
  <si>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</si>
  <si>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</si>
  <si>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</si>
  <si>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</si>
  <si>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</si>
  <si>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</si>
  <si>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</si>
  <si>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</si>
  <si>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</si>
  <si>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</si>
  <si>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</si>
  <si>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</si>
  <si>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</si>
  <si>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</si>
  <si>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</si>
  <si>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</si>
  <si>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</si>
  <si>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</si>
  <si>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</si>
  <si>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</si>
  <si>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</si>
  <si>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</si>
  <si>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</si>
  <si>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</si>
  <si>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</si>
  <si>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</si>
  <si>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</si>
  <si>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</si>
  <si>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</si>
  <si>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</si>
  <si>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</si>
  <si>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</si>
  <si>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</si>
  <si>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</si>
  <si>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</si>
  <si>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</si>
  <si>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</si>
  <si>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</si>
  <si>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</si>
  <si>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</si>
  <si>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</si>
  <si>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</si>
  <si>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</si>
  <si>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</si>
  <si>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</si>
  <si>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</si>
  <si>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</si>
  <si>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</si>
  <si>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</si>
  <si>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</si>
  <si>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</si>
  <si>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</si>
  <si>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</si>
  <si>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</si>
  <si>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</si>
  <si>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</si>
  <si>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</si>
  <si>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</si>
  <si>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</si>
  <si>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</si>
  <si>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</si>
  <si>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</si>
  <si>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</si>
  <si>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</si>
  <si>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</si>
  <si>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</si>
  <si>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</si>
  <si>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</si>
  <si>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</si>
  <si>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</si>
  <si>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</si>
  <si>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</si>
  <si>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</si>
  <si>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</si>
  <si>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</si>
  <si>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</si>
  <si>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</si>
  <si>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</si>
  <si>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</si>
  <si>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</si>
  <si>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</si>
  <si>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</si>
  <si>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</si>
  <si>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</si>
  <si>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</si>
  <si>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</si>
  <si>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</si>
  <si>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</si>
  <si>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</si>
  <si>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</si>
  <si>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</si>
  <si>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</si>
  <si>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</si>
  <si>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</si>
  <si>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</si>
  <si>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</si>
  <si>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</si>
  <si>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</si>
  <si>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</si>
  <si>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</si>
  <si>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</si>
  <si>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</si>
  <si>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</si>
  <si>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</si>
  <si>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</si>
  <si>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</si>
  <si>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</si>
  <si>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</si>
  <si>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</si>
  <si>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</si>
  <si>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</si>
  <si>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</si>
  <si>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</si>
  <si>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</si>
  <si>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</si>
  <si>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</si>
  <si>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</si>
  <si>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</si>
  <si>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</si>
  <si>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</si>
  <si>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</si>
  <si>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</si>
  <si>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</si>
  <si>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</si>
  <si>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</si>
  <si>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</si>
  <si>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</si>
  <si>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</si>
  <si>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</si>
  <si>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</si>
  <si>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</si>
  <si>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</si>
  <si>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</si>
  <si>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</si>
  <si>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</si>
  <si>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</si>
  <si>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</si>
  <si>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</si>
  <si>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</si>
  <si>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</si>
  <si>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</si>
  <si>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</si>
  <si>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</si>
  <si>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</si>
  <si>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</si>
  <si>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</si>
  <si>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</si>
  <si>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</si>
  <si>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</si>
  <si>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</si>
  <si>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</si>
  <si>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</si>
  <si>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</si>
  <si>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</si>
  <si>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</si>
  <si>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</si>
  <si>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</si>
  <si>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</si>
  <si>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</si>
  <si>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</si>
  <si>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</si>
  <si>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</si>
  <si>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</si>
  <si>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</si>
  <si>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</si>
  <si>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</si>
  <si>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</si>
  <si>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</si>
  <si>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</si>
  <si>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</si>
  <si>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</si>
  <si>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</si>
  <si>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</si>
  <si>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</si>
  <si>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</si>
  <si>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</si>
  <si>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</si>
  <si>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</si>
  <si>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</si>
  <si>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</si>
  <si>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</si>
  <si>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</si>
  <si>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</si>
  <si>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</si>
  <si>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</si>
  <si>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</si>
  <si>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</si>
  <si>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</si>
  <si>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</si>
  <si>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</si>
  <si>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</si>
  <si>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</si>
  <si>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</si>
  <si>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</si>
  <si>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</si>
  <si>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</si>
  <si>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</si>
  <si>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</si>
  <si>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</si>
  <si>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</si>
  <si>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</si>
  <si>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</si>
  <si>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</si>
  <si>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</si>
  <si>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</si>
  <si>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</si>
  <si>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</si>
  <si>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</si>
  <si>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</si>
  <si>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</si>
  <si>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</si>
  <si>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</si>
  <si>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</si>
  <si>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</si>
  <si>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</si>
  <si>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</si>
  <si>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</si>
  <si>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</si>
  <si>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</si>
  <si>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</si>
  <si>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</si>
  <si>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</si>
  <si>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</si>
  <si>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</si>
  <si>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</si>
  <si>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</si>
  <si>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</si>
  <si>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</si>
  <si>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</si>
  <si>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</si>
  <si>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</si>
  <si>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</si>
  <si>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</si>
  <si>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</si>
  <si>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</si>
  <si>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</si>
  <si>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</si>
  <si>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</si>
  <si>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</si>
  <si>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</si>
  <si>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</si>
  <si>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</si>
  <si>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</si>
  <si>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</si>
  <si>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</si>
  <si>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</si>
  <si>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</si>
  <si>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</si>
  <si>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</si>
  <si>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</si>
  <si>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</si>
  <si>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</si>
  <si>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</si>
  <si>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</si>
  <si>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</si>
  <si>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</si>
  <si>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</si>
  <si>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</si>
  <si>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</si>
  <si>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</si>
  <si>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</si>
  <si>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</si>
  <si>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</si>
  <si>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</si>
  <si>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</si>
  <si>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</si>
  <si>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</si>
  <si>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</si>
  <si>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</si>
  <si>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</si>
  <si>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</si>
  <si>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</si>
  <si>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</si>
  <si>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</si>
  <si>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</si>
  <si>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</si>
  <si>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</si>
  <si>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</si>
  <si>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</si>
  <si>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</si>
  <si>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</si>
  <si>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</si>
  <si>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</si>
  <si>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</si>
  <si>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</si>
  <si>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</si>
  <si>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</si>
  <si>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</si>
  <si>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</si>
  <si>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</si>
  <si>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</si>
  <si>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</si>
  <si>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</si>
  <si>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</si>
  <si>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</si>
  <si>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</si>
  <si>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</si>
  <si>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</si>
  <si>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</si>
  <si>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</si>
  <si>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</si>
  <si>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</si>
  <si>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</si>
  <si>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</si>
  <si>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</si>
  <si>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</si>
  <si>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</si>
  <si>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</si>
  <si>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</si>
  <si>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</si>
  <si>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</si>
  <si>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</si>
  <si>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</si>
  <si>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</si>
  <si>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</si>
  <si>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</si>
  <si>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</si>
  <si>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</si>
  <si>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</si>
  <si>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</si>
  <si>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</si>
  <si>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</si>
  <si>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</si>
  <si>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</si>
  <si>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</si>
  <si>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</si>
  <si>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</si>
  <si>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</si>
  <si>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</si>
  <si>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</si>
  <si>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</si>
  <si>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</si>
  <si>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</si>
  <si>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</si>
  <si>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</si>
  <si>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</si>
  <si>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</si>
  <si>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</si>
  <si>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</si>
  <si>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</si>
  <si>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</si>
  <si>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</si>
  <si>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</si>
  <si>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</si>
  <si>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</si>
  <si>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</si>
  <si>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</si>
  <si>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</si>
  <si>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</si>
  <si>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</si>
  <si>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</si>
  <si>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</si>
  <si>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</si>
  <si>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</si>
  <si>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</si>
  <si>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</si>
  <si>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</si>
  <si>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</si>
  <si>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</si>
  <si>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</si>
  <si>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</si>
  <si>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</si>
  <si>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</si>
  <si>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</si>
  <si>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</si>
  <si>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</si>
  <si>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</si>
  <si>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</si>
  <si>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</si>
  <si>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</si>
  <si>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</si>
  <si>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</si>
  <si>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</si>
  <si>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</si>
  <si>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</si>
  <si>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</si>
  <si>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</si>
  <si>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</si>
  <si>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</si>
  <si>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</si>
  <si>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</si>
  <si>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</si>
  <si>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</si>
  <si>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</si>
  <si>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</si>
  <si>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</si>
  <si>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</si>
  <si>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</si>
  <si>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</si>
  <si>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</si>
  <si>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</si>
  <si>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</si>
  <si>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</si>
  <si>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</si>
  <si>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</si>
  <si>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</si>
  <si>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</si>
  <si>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</si>
  <si>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</si>
  <si>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</si>
  <si>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</si>
  <si>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</si>
  <si>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</si>
  <si>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</si>
  <si>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</si>
  <si>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</si>
  <si>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</si>
  <si>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</si>
  <si>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</si>
  <si>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</si>
  <si>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</si>
  <si>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</si>
  <si>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</si>
  <si>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</si>
  <si>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</si>
  <si>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</si>
  <si>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</si>
  <si>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</si>
  <si>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</si>
  <si>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</si>
  <si>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</si>
  <si>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</si>
  <si>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</si>
  <si>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</si>
  <si>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</si>
  <si>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</si>
  <si>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</si>
  <si>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</si>
  <si>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</si>
  <si>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</si>
  <si>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</si>
  <si>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</si>
  <si>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</si>
  <si>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</si>
  <si>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</si>
  <si>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</si>
  <si>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</si>
  <si>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</si>
  <si>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</si>
  <si>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</si>
  <si>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</si>
  <si>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</si>
  <si>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</si>
  <si>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</si>
  <si>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</si>
  <si>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</si>
  <si>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</si>
  <si>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</si>
  <si>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</si>
  <si>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</si>
  <si>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</si>
  <si>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</si>
  <si>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</si>
  <si>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</si>
  <si>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</si>
  <si>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</si>
  <si>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</si>
  <si>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</si>
  <si>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</si>
  <si>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</si>
  <si>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</si>
  <si>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</si>
  <si>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</si>
  <si>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</si>
  <si>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</si>
  <si>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</si>
  <si>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</si>
  <si>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</si>
  <si>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</si>
  <si>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</si>
  <si>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</si>
  <si>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</si>
  <si>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</si>
  <si>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</si>
  <si>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</si>
  <si>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</si>
  <si>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</si>
  <si>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</si>
  <si>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</si>
  <si>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</si>
  <si>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</si>
  <si>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</si>
  <si>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</si>
  <si>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</si>
  <si>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</si>
  <si>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</si>
  <si>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</si>
  <si>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</si>
  <si>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</si>
  <si>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</si>
  <si>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</si>
  <si>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</si>
  <si>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</si>
  <si>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</si>
  <si>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</si>
  <si>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</si>
  <si>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</si>
  <si>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</si>
  <si>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</si>
  <si>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</si>
  <si>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</si>
  <si>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</si>
  <si>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</si>
  <si>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</si>
  <si>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</si>
  <si>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</si>
  <si>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</si>
  <si>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</si>
  <si>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</si>
  <si>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</si>
  <si>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</si>
  <si>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</si>
  <si>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</si>
  <si>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</si>
  <si>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</si>
  <si>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</si>
  <si>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</si>
  <si>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</si>
  <si>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</si>
  <si>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</si>
  <si>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</si>
  <si>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</si>
  <si>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</si>
  <si>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</si>
  <si>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</si>
  <si>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</si>
  <si>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</si>
  <si>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</si>
  <si>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</si>
  <si>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</si>
  <si>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</si>
  <si>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</si>
  <si>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</si>
  <si>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</si>
  <si>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</si>
  <si>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</si>
  <si>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</si>
  <si>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</si>
  <si>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</si>
  <si>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</si>
  <si>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</si>
  <si>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</si>
  <si>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</si>
  <si>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</si>
  <si>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</si>
  <si>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</si>
  <si>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</si>
  <si>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</si>
  <si>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</si>
  <si>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</si>
  <si>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</si>
  <si>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</si>
  <si>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</si>
  <si>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</si>
  <si>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</si>
  <si>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</si>
  <si>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</si>
  <si>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</si>
  <si>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</si>
  <si>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</si>
  <si>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</si>
  <si>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</si>
  <si>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</si>
  <si>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</si>
  <si>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</si>
  <si>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</si>
  <si>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</si>
  <si>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</si>
  <si>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</si>
  <si>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</si>
  <si>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</si>
  <si>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</si>
  <si>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</si>
  <si>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</si>
  <si>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</si>
  <si>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</si>
  <si>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</si>
  <si>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</si>
  <si>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</si>
  <si>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</si>
  <si>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</si>
  <si>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</si>
  <si>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</si>
  <si>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</si>
  <si>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</si>
  <si>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</si>
  <si>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</si>
  <si>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</si>
  <si>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</si>
  <si>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</si>
  <si>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</si>
  <si>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</si>
  <si>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</si>
  <si>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</si>
  <si>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</si>
  <si>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</si>
  <si>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</si>
  <si>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</si>
  <si>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</si>
  <si>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</si>
  <si>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</si>
  <si>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</si>
  <si>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</si>
  <si>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</si>
  <si>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</si>
  <si>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</si>
  <si>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</si>
  <si>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</si>
  <si>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</si>
  <si>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</si>
  <si>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</si>
  <si>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</si>
  <si>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</si>
  <si>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</si>
  <si>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</si>
  <si>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</si>
  <si>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</si>
  <si>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</si>
  <si>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</si>
  <si>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</si>
  <si>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</si>
  <si>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</si>
  <si>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</si>
  <si>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</si>
  <si>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</si>
  <si>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</si>
  <si>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</si>
  <si>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</si>
  <si>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</si>
  <si>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</si>
  <si>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</si>
  <si>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</si>
  <si>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</si>
  <si>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</si>
  <si>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</si>
  <si>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</si>
  <si>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</si>
  <si>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</si>
  <si>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</si>
  <si>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</si>
  <si>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</si>
  <si>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</si>
  <si>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</si>
  <si>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</si>
  <si>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</si>
  <si>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</si>
  <si>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</si>
  <si>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</si>
  <si>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</si>
  <si>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</si>
  <si>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</si>
  <si>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</si>
  <si>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</si>
  <si>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</si>
  <si>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</si>
  <si>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</si>
  <si>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</si>
  <si>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</si>
  <si>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</si>
  <si>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</si>
  <si>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</si>
  <si>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</si>
  <si>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</si>
  <si>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</si>
  <si>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</si>
  <si>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</si>
  <si>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</si>
  <si>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</si>
  <si>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</si>
  <si>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</si>
  <si>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</si>
  <si>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</si>
  <si>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</si>
  <si>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</si>
  <si>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</si>
  <si>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</si>
  <si>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</si>
  <si>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</si>
  <si>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</si>
  <si>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</si>
  <si>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</si>
  <si>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</si>
  <si>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</si>
  <si>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</si>
  <si>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</si>
  <si>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</si>
  <si>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</si>
  <si>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</si>
  <si>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</si>
  <si>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</si>
  <si>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</si>
  <si>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</si>
  <si>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</si>
  <si>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</si>
  <si>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</si>
  <si>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</si>
  <si>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</si>
  <si>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</si>
  <si>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</si>
  <si>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</si>
  <si>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</si>
  <si>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</si>
  <si>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</si>
  <si>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</si>
  <si>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</si>
  <si>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</si>
  <si>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</si>
  <si>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</si>
  <si>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</si>
  <si>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</si>
  <si>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</si>
  <si>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</si>
  <si>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</si>
  <si>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</si>
  <si>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</si>
  <si>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</si>
  <si>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</si>
  <si>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</si>
  <si>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</si>
  <si>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</si>
  <si>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</si>
  <si>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</si>
  <si>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</si>
  <si>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</si>
  <si>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</si>
  <si>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</si>
  <si>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</si>
  <si>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</si>
  <si>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</si>
  <si>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</si>
  <si>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</si>
  <si>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</si>
  <si>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</si>
  <si>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</si>
  <si>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</si>
  <si>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</si>
  <si>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</si>
  <si>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</si>
  <si>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</si>
  <si>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</si>
  <si>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</si>
  <si>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</si>
  <si>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</si>
  <si>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</si>
  <si>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</si>
  <si>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</si>
  <si>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</si>
  <si>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</si>
  <si>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</si>
  <si>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</si>
  <si>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</si>
  <si>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</si>
  <si>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</si>
  <si>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</si>
  <si>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</si>
  <si>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</si>
  <si>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</si>
  <si>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</si>
  <si>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</si>
  <si>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</si>
  <si>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</si>
  <si>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</si>
  <si>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</si>
  <si>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</si>
  <si>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</si>
  <si>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</si>
  <si>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</si>
  <si>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</si>
  <si>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</si>
  <si>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</si>
  <si>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</si>
  <si>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</si>
  <si>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</si>
  <si>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</si>
  <si>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</si>
  <si>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</si>
  <si>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</si>
  <si>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</si>
  <si>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</si>
  <si>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</si>
  <si>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</si>
  <si>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</si>
  <si>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</si>
  <si>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</si>
  <si>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</si>
  <si>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</si>
  <si>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</si>
  <si>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</si>
  <si>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</si>
  <si>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</si>
  <si>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</si>
  <si>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</si>
  <si>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</si>
  <si>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</si>
  <si>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</si>
  <si>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</si>
  <si>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</si>
  <si>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</si>
  <si>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</si>
  <si>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</si>
  <si>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</si>
  <si>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</si>
  <si>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</si>
  <si>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</si>
  <si>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</si>
  <si>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</si>
  <si>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</si>
  <si>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</si>
  <si>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</si>
  <si>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</si>
  <si>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</si>
  <si>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</si>
  <si>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</si>
  <si>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</si>
  <si>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</si>
  <si>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</si>
  <si>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</si>
  <si>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</si>
  <si>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</si>
  <si>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</si>
  <si>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</si>
  <si>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</si>
  <si>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</si>
  <si>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</si>
  <si>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</si>
  <si>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</si>
  <si>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</si>
  <si>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</si>
  <si>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</si>
  <si>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</si>
  <si>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</si>
  <si>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</si>
  <si>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</si>
  <si>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</si>
  <si>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</si>
  <si>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</si>
  <si>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</si>
  <si>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</si>
  <si>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</si>
  <si>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</si>
  <si>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</si>
  <si>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</si>
  <si>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</si>
  <si>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</si>
  <si>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</si>
  <si>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</si>
  <si>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</si>
  <si>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</si>
  <si>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</si>
  <si>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</si>
  <si>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</si>
  <si>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</si>
  <si>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</si>
  <si>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</si>
  <si>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</si>
  <si>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</si>
  <si>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</si>
  <si>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</si>
  <si>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</si>
  <si>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</si>
  <si>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</si>
  <si>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</si>
  <si>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</si>
  <si>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</si>
  <si>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</si>
  <si>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</si>
  <si>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</si>
  <si>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</si>
  <si>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</si>
  <si>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</si>
  <si>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</si>
  <si>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</si>
  <si>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</si>
  <si>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</si>
  <si>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</si>
  <si>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</si>
  <si>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</si>
  <si>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</si>
  <si>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</si>
  <si>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</si>
  <si>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</si>
  <si>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</si>
  <si>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</si>
  <si>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</si>
  <si>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</si>
  <si>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</si>
  <si>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</si>
  <si>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</si>
  <si>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</si>
  <si>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</si>
  <si>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</si>
  <si>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</si>
  <si>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</si>
  <si>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</si>
  <si>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</si>
  <si>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</si>
  <si>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</si>
  <si>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</si>
  <si>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</si>
  <si>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</si>
  <si>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</si>
  <si>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</si>
  <si>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</si>
  <si>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</si>
  <si>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</si>
  <si>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</si>
  <si>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</si>
  <si>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</si>
  <si>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</si>
  <si>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</si>
  <si>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</si>
  <si>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</si>
  <si>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</si>
  <si>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</si>
  <si>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</si>
  <si>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</si>
  <si>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</si>
  <si>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</si>
  <si>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</si>
  <si>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</si>
  <si>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</si>
  <si>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</si>
  <si>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</si>
  <si>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</si>
  <si>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</si>
  <si>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</si>
  <si>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</si>
  <si>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</si>
  <si>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</si>
  <si>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</si>
  <si>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</si>
  <si>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</si>
  <si>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</si>
  <si>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</si>
  <si>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</si>
  <si>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</si>
  <si>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</si>
  <si>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</si>
  <si>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</si>
  <si>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</si>
  <si>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</si>
  <si>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</si>
  <si>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</si>
  <si>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</si>
  <si>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</si>
  <si>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</si>
  <si>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</si>
  <si>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</si>
  <si>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</si>
  <si>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</si>
  <si>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</si>
  <si>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</si>
  <si>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</si>
  <si>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</si>
  <si>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</si>
  <si>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</si>
  <si>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</si>
  <si>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</si>
  <si>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</si>
  <si>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</si>
  <si>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</si>
  <si>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</si>
  <si>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</si>
  <si>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</si>
  <si>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</si>
  <si>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</si>
  <si>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</si>
  <si>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</si>
  <si>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</si>
  <si>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</si>
  <si>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</si>
  <si>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</si>
  <si>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</si>
  <si>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</si>
  <si>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</si>
  <si>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</si>
  <si>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</si>
  <si>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</si>
  <si>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</si>
  <si>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</si>
  <si>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</si>
  <si>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</si>
  <si>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</si>
  <si>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</si>
  <si>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</si>
  <si>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</si>
  <si>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</si>
  <si>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</si>
  <si>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</si>
  <si>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</si>
  <si>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</si>
  <si>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</si>
  <si>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</si>
  <si>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</si>
  <si>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</si>
  <si>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</si>
  <si>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</si>
  <si>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</si>
  <si>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</si>
  <si>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</si>
  <si>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</si>
  <si>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</si>
  <si>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</si>
  <si>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</si>
  <si>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</si>
  <si>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</si>
  <si>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</si>
  <si>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</si>
  <si>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</si>
  <si>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</si>
  <si>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</si>
  <si>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</si>
  <si>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</si>
  <si>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</si>
  <si>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</si>
  <si>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</si>
  <si>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</si>
  <si>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</si>
  <si>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</si>
  <si>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</si>
  <si>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</si>
  <si>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</si>
  <si>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</si>
  <si>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</si>
  <si>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</si>
  <si>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</si>
  <si>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</si>
  <si>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</si>
  <si>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</si>
  <si>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</si>
  <si>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</si>
  <si>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</si>
  <si>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</si>
  <si>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</si>
  <si>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</si>
  <si>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</si>
  <si>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</si>
  <si>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</si>
  <si>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</si>
  <si>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</si>
  <si>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</si>
  <si>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</si>
  <si>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</si>
  <si>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</si>
  <si>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</si>
  <si>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</si>
  <si>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</si>
  <si>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</si>
  <si>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</si>
  <si>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</si>
  <si>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</si>
  <si>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</si>
  <si>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</si>
  <si>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</si>
  <si>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</si>
  <si>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</si>
  <si>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</si>
  <si>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</si>
  <si>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</si>
  <si>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</si>
  <si>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</si>
  <si>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</si>
  <si>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</si>
  <si>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</si>
  <si>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</si>
  <si>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</si>
  <si>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</si>
  <si>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</si>
  <si>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</si>
  <si>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</si>
  <si>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</si>
  <si>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</si>
  <si>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</si>
  <si>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</si>
  <si>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</si>
  <si>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</si>
  <si>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</si>
  <si>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</si>
  <si>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</si>
  <si>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</si>
  <si>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</si>
  <si>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</si>
  <si>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</si>
  <si>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</si>
  <si>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</si>
  <si>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</si>
  <si>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</si>
  <si>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</si>
  <si>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</si>
  <si>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</si>
  <si>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</si>
  <si>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</si>
  <si>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</si>
  <si>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</si>
  <si>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</si>
  <si>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</si>
  <si>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</si>
  <si>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</si>
  <si>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</si>
  <si>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</si>
  <si>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</si>
  <si>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</si>
  <si>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</si>
  <si>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</si>
  <si>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</si>
  <si>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</si>
  <si>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</si>
  <si>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</si>
  <si>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</si>
  <si>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</si>
  <si>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</si>
  <si>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</si>
  <si>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</si>
  <si>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</si>
  <si>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</si>
  <si>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</si>
  <si>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</si>
  <si>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</si>
  <si>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</si>
  <si>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</si>
  <si>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</si>
  <si>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</si>
  <si>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</si>
  <si>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</si>
  <si>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</si>
  <si>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</si>
  <si>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</si>
  <si>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</si>
  <si>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</si>
  <si>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</si>
  <si>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</si>
  <si>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</si>
  <si>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</si>
  <si>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</si>
  <si>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</si>
  <si>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</si>
  <si>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</si>
  <si>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</si>
  <si>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</si>
  <si>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</si>
  <si>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</si>
  <si>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</si>
  <si>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</si>
  <si>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</si>
  <si>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</si>
  <si>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</si>
  <si>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</si>
  <si>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</si>
  <si>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</si>
  <si>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</si>
  <si>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</si>
  <si>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</si>
  <si>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</si>
  <si>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</si>
  <si>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</si>
  <si>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</si>
  <si>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</si>
  <si>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</si>
  <si>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</si>
  <si>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</si>
  <si>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</si>
  <si>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</si>
  <si>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</si>
  <si>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</si>
  <si>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</si>
  <si>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</si>
  <si>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</si>
  <si>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</si>
  <si>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</si>
  <si>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</si>
  <si>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</si>
  <si>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</si>
  <si>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</si>
  <si>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</si>
  <si>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</si>
  <si>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</si>
  <si>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</si>
  <si>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</si>
  <si>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</si>
  <si>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</si>
  <si>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</si>
  <si>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</si>
  <si>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</si>
  <si>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</si>
  <si>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</si>
  <si>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</si>
  <si>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</si>
  <si>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</si>
  <si>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</si>
  <si>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</si>
  <si>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</si>
  <si>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</si>
  <si>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</si>
  <si>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</si>
  <si>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</si>
  <si>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</si>
  <si>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</si>
  <si>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</si>
  <si>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</si>
  <si>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</si>
  <si>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</si>
  <si>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</si>
  <si>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</si>
  <si>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</si>
  <si>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</si>
  <si>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</si>
  <si>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</si>
  <si>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</si>
  <si>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</si>
  <si>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</si>
  <si>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</si>
  <si>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</si>
  <si>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</si>
  <si>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</si>
  <si>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</si>
  <si>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</si>
  <si>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</si>
  <si>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</si>
  <si>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</si>
  <si>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</si>
  <si>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</si>
  <si>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</si>
  <si>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</si>
  <si>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</si>
  <si>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</si>
  <si>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</si>
  <si>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</si>
  <si>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</si>
  <si>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</si>
  <si>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</si>
  <si>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</si>
  <si>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</si>
  <si>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</si>
  <si>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</si>
  <si>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</si>
  <si>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</si>
  <si>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</si>
  <si>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</si>
  <si>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</si>
  <si>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</si>
  <si>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</si>
  <si>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</si>
  <si>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</si>
  <si>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</si>
  <si>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</si>
  <si>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</si>
  <si>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</si>
  <si>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</si>
  <si>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</si>
  <si>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</si>
  <si>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</si>
  <si>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</si>
  <si>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</si>
  <si>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</si>
  <si>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</si>
  <si>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</si>
  <si>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</si>
  <si>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</si>
  <si>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</si>
  <si>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</si>
  <si>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</si>
  <si>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</si>
  <si>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</si>
  <si>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</si>
  <si>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</si>
  <si>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</si>
  <si>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</si>
  <si>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</si>
  <si>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</si>
  <si>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</si>
  <si>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</si>
  <si>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</si>
  <si>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</si>
  <si>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</si>
  <si>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</si>
  <si>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</si>
  <si>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</si>
  <si>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</si>
  <si>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</si>
  <si>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</si>
  <si>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</si>
  <si>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</si>
  <si>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</si>
  <si>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</si>
  <si>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</si>
  <si>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</si>
  <si>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</si>
  <si>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</si>
  <si>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</si>
  <si>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</si>
  <si>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</si>
  <si>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</si>
  <si>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</si>
  <si>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</si>
  <si>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</si>
  <si>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</si>
  <si>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</si>
  <si>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</si>
  <si>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</si>
  <si>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</si>
  <si>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</si>
  <si>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</si>
  <si>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</si>
  <si>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</si>
  <si>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</si>
  <si>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</si>
  <si>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</si>
  <si>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</si>
  <si>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</si>
  <si>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</si>
  <si>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</si>
  <si>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</si>
  <si>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</si>
  <si>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</si>
  <si>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</si>
  <si>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</si>
  <si>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</si>
  <si>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</si>
  <si>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</si>
  <si>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</si>
  <si>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</si>
  <si>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</si>
  <si>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</si>
  <si>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</si>
  <si>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</si>
  <si>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</si>
  <si>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</si>
  <si>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</si>
  <si>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</si>
  <si>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</si>
  <si>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</si>
  <si>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</si>
  <si>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</si>
  <si>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</si>
  <si>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</si>
  <si>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</si>
  <si>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</si>
  <si>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</si>
  <si>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</si>
  <si>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</si>
  <si>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</si>
  <si>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</si>
  <si>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</si>
  <si>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</si>
  <si>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</si>
  <si>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</si>
  <si>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</si>
  <si>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</si>
  <si>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</si>
  <si>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</si>
  <si>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</si>
  <si>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</si>
  <si>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</si>
  <si>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</si>
  <si>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</si>
  <si>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</si>
  <si>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</si>
  <si>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</si>
  <si>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</si>
  <si>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</si>
  <si>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</si>
  <si>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</si>
  <si>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</si>
  <si>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</si>
  <si>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</si>
  <si>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</si>
  <si>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</si>
  <si>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</si>
  <si>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</si>
  <si>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</si>
  <si>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</si>
  <si>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</si>
  <si>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</si>
  <si>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</si>
  <si>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</si>
  <si>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</si>
  <si>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</si>
  <si>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</si>
  <si>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</si>
  <si>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</si>
  <si>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</si>
  <si>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</si>
  <si>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</si>
  <si>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</si>
  <si>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</si>
  <si>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</si>
  <si>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</si>
  <si>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</si>
  <si>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</si>
  <si>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</si>
  <si>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</si>
  <si>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</si>
  <si>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</si>
  <si>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</si>
  <si>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</si>
  <si>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</si>
  <si>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</si>
  <si>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</si>
  <si>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</si>
  <si>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</si>
  <si>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</si>
  <si>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</si>
  <si>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</si>
  <si>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</si>
  <si>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</si>
  <si>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</si>
  <si>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</si>
  <si>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</si>
  <si>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</si>
  <si>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</si>
  <si>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</si>
  <si>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</si>
  <si>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</si>
  <si>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</si>
  <si>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</si>
  <si>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</si>
  <si>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</si>
  <si>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</si>
  <si>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</si>
  <si>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</si>
  <si>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</si>
  <si>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</si>
  <si>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</si>
  <si>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</si>
  <si>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</si>
  <si>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</si>
  <si>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</si>
  <si>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</si>
  <si>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</si>
  <si>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</si>
  <si>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</si>
  <si>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</si>
  <si>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</si>
  <si>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</si>
  <si>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</si>
  <si>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</si>
  <si>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</si>
  <si>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</si>
  <si>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</si>
  <si>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</si>
  <si>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</si>
  <si>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</si>
  <si>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</si>
  <si>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</si>
  <si>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</si>
  <si>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</si>
  <si>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</si>
  <si>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</si>
  <si>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</si>
  <si>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</si>
  <si>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</si>
  <si>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</si>
  <si>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</si>
  <si>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</si>
  <si>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</si>
  <si>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</si>
  <si>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</si>
  <si>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</si>
  <si>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</si>
  <si>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</si>
  <si>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</si>
  <si>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</si>
  <si>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</si>
  <si>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</si>
  <si>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</si>
  <si>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</si>
  <si>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</si>
  <si>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</si>
  <si>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</si>
  <si>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</si>
  <si>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</si>
  <si>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</si>
  <si>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</si>
  <si>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</si>
  <si>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</si>
  <si>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</si>
  <si>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</si>
  <si>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</si>
  <si>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</si>
  <si>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</si>
  <si>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</si>
  <si>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</si>
  <si>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</si>
  <si>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</si>
  <si>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</si>
  <si>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</si>
  <si>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</si>
  <si>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</si>
  <si>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</si>
  <si>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</si>
  <si>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</si>
  <si>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</si>
  <si>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</si>
  <si>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</si>
  <si>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</si>
  <si>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</si>
  <si>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</si>
  <si>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</si>
  <si>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</si>
  <si>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</si>
  <si>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</si>
  <si>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</si>
  <si>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</si>
  <si>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</si>
  <si>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</si>
  <si>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</si>
  <si>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</si>
  <si>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</si>
  <si>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</si>
  <si>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</si>
  <si>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</si>
  <si>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</si>
  <si>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</si>
  <si>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</si>
  <si>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</si>
  <si>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</si>
  <si>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</si>
  <si>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</si>
  <si>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</si>
  <si>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</si>
  <si>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</si>
  <si>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</si>
  <si>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</si>
  <si>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</si>
  <si>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</si>
  <si>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</si>
  <si>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</si>
  <si>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</si>
  <si>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</si>
  <si>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</si>
  <si>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</si>
  <si>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</si>
  <si>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</si>
  <si>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</si>
  <si>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</si>
  <si>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</si>
  <si>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</si>
  <si>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</si>
  <si>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</si>
  <si>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</si>
  <si>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</si>
  <si>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</si>
  <si>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</si>
  <si>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</si>
  <si>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</si>
  <si>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</si>
  <si>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</si>
  <si>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</si>
  <si>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</si>
  <si>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</si>
  <si>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</si>
  <si>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</si>
  <si>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</si>
  <si>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</si>
  <si>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</si>
  <si>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</si>
  <si>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</si>
  <si>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</si>
  <si>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</si>
  <si>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</si>
  <si>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</si>
  <si>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</si>
  <si>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</si>
  <si>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</si>
  <si>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</si>
  <si>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</si>
  <si>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</si>
  <si>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</si>
  <si>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</si>
  <si>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</si>
  <si>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</si>
  <si>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</si>
  <si>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</si>
  <si>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</si>
  <si>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</si>
  <si>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</si>
  <si>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</si>
  <si>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</si>
  <si>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</si>
  <si>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</si>
  <si>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</si>
  <si>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</si>
  <si>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</si>
  <si>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</si>
  <si>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</si>
  <si>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</si>
  <si>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</si>
  <si>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</si>
  <si>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</si>
  <si>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</si>
  <si>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</si>
  <si>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</si>
  <si>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</si>
  <si>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</si>
  <si>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</si>
  <si>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</si>
  <si>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</si>
  <si>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</si>
  <si>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</si>
  <si>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</si>
  <si>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</si>
  <si>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</si>
  <si>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</si>
  <si>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</si>
  <si>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</si>
  <si>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</si>
  <si>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</si>
  <si>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</si>
  <si>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</si>
  <si>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</si>
  <si>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</si>
  <si>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</si>
  <si>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</si>
  <si>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</si>
  <si>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</si>
  <si>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</si>
  <si>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</si>
  <si>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</si>
  <si>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</si>
  <si>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</si>
  <si>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</si>
  <si>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</si>
  <si>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</si>
  <si>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</si>
  <si>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</si>
  <si>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</si>
  <si>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</si>
  <si>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</si>
  <si>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</si>
  <si>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</si>
  <si>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</si>
  <si>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</si>
  <si>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</si>
  <si>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</si>
  <si>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</si>
  <si>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</si>
  <si>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</si>
  <si>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</si>
  <si>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</si>
  <si>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</si>
  <si>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</si>
  <si>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</si>
  <si>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</si>
  <si>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</si>
  <si>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</si>
  <si>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</si>
  <si>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</si>
  <si>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</si>
  <si>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</si>
  <si>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</si>
  <si>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</si>
  <si>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</si>
  <si>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</si>
  <si>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</si>
  <si>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</si>
  <si>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</si>
  <si>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</si>
  <si>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</si>
  <si>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</si>
  <si>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</si>
  <si>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</si>
  <si>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</si>
  <si>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</si>
  <si>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</si>
  <si>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</si>
  <si>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</si>
  <si>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</si>
  <si>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</si>
  <si>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</si>
  <si>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</si>
  <si>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</si>
  <si>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</si>
  <si>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</si>
  <si>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</si>
  <si>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</si>
  <si>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</si>
  <si>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</si>
  <si>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</si>
  <si>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</si>
  <si>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</si>
  <si>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</si>
  <si>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</si>
  <si>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</si>
  <si>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</si>
  <si>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</si>
  <si>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</si>
  <si>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</si>
  <si>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</si>
  <si>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</si>
  <si>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</si>
  <si>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</si>
  <si>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</si>
  <si>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</si>
  <si>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</si>
  <si>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</si>
  <si>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</si>
  <si>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</si>
  <si>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</si>
  <si>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</si>
  <si>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</si>
  <si>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</si>
  <si>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</si>
  <si>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</si>
  <si>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</si>
  <si>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</si>
  <si>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</si>
  <si>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</si>
  <si>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</si>
  <si>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</si>
  <si>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</si>
  <si>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</si>
  <si>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</si>
  <si>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</si>
  <si>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</si>
  <si>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</si>
  <si>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</si>
  <si>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</si>
  <si>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</si>
  <si>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</si>
  <si>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</si>
  <si>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</si>
  <si>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</si>
  <si>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</si>
  <si>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</si>
  <si>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</si>
  <si>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</si>
  <si>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</si>
  <si>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</si>
  <si>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</si>
  <si>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</si>
  <si>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</si>
  <si>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</si>
  <si>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</si>
  <si>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</si>
  <si>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</si>
  <si>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</si>
  <si>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</si>
  <si>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</si>
  <si>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</si>
  <si>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</si>
  <si>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</si>
  <si>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</si>
  <si>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</si>
  <si>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</si>
  <si>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</si>
  <si>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</si>
  <si>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</si>
  <si>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</si>
  <si>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</si>
  <si>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</si>
  <si>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</si>
  <si>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</si>
  <si>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</si>
  <si>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</si>
  <si>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</si>
  <si>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</si>
  <si>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</si>
  <si>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</si>
  <si>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</si>
  <si>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</si>
  <si>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</si>
  <si>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</si>
  <si>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</si>
  <si>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</si>
  <si>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</si>
  <si>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</si>
  <si>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</si>
  <si>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</si>
  <si>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</si>
  <si>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</si>
  <si>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</si>
  <si>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</si>
  <si>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</si>
  <si>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</si>
  <si>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</si>
  <si>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</si>
  <si>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</si>
  <si>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</si>
  <si>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</si>
  <si>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</si>
  <si>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</si>
  <si>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</si>
  <si>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</si>
  <si>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</si>
  <si>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</si>
  <si>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</si>
  <si>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</si>
  <si>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</si>
  <si>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</si>
  <si>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</si>
  <si>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</si>
  <si>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</si>
  <si>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</si>
  <si>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</si>
  <si>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</si>
  <si>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</si>
  <si>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</si>
  <si>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</si>
  <si>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</si>
  <si>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</si>
  <si>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</si>
  <si>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</si>
  <si>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</si>
  <si>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</si>
  <si>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</si>
  <si>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</si>
  <si>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</si>
  <si>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</si>
  <si>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</si>
  <si>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</si>
  <si>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</si>
  <si>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</si>
  <si>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</si>
  <si>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</si>
  <si>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</si>
  <si>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</si>
  <si>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</si>
  <si>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</si>
  <si>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</si>
  <si>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</si>
  <si>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</si>
  <si>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</si>
  <si>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</si>
  <si>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</si>
  <si>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</si>
  <si>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</si>
  <si>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</si>
  <si>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</si>
  <si>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</si>
  <si>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</si>
  <si>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</si>
  <si>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</si>
  <si>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</si>
  <si>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</si>
  <si>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</si>
  <si>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</si>
  <si>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</si>
  <si>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</si>
  <si>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</si>
  <si>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</si>
  <si>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</si>
  <si>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</si>
  <si>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</si>
  <si>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</si>
  <si>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</si>
  <si>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</si>
  <si>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</si>
  <si>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</si>
  <si>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</si>
  <si>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</si>
  <si>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</si>
  <si>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</si>
  <si>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</si>
  <si>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</si>
  <si>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</si>
  <si>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</si>
  <si>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</si>
  <si>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</si>
  <si>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</si>
  <si>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</si>
  <si>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</si>
  <si>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</si>
  <si>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</si>
  <si>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</si>
  <si>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</si>
  <si>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</si>
  <si>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</si>
  <si>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</si>
  <si>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</si>
  <si>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</si>
  <si>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</si>
  <si>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</si>
  <si>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</si>
  <si>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</si>
  <si>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</si>
  <si>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</si>
  <si>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</si>
  <si>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</si>
  <si>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</si>
  <si>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</si>
  <si>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</si>
  <si>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</si>
  <si>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</si>
  <si>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</si>
  <si>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</si>
  <si>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</si>
  <si>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</si>
  <si>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</si>
  <si>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</si>
  <si>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</si>
  <si>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</si>
  <si>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</si>
  <si>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</si>
  <si>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</si>
  <si>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</si>
  <si>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</si>
  <si>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</si>
  <si>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</si>
  <si>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</si>
  <si>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</si>
  <si>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</si>
  <si>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</si>
  <si>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</si>
  <si>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</si>
  <si>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</si>
  <si>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</si>
  <si>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</si>
  <si>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</si>
  <si>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</si>
  <si>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</si>
  <si>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</si>
  <si>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</si>
  <si>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</si>
  <si>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</si>
  <si>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</si>
  <si>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</si>
  <si>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</si>
  <si>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</si>
  <si>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</si>
  <si>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</si>
  <si>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</si>
  <si>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</si>
  <si>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</si>
  <si>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</si>
  <si>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</si>
  <si>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</si>
  <si>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</si>
  <si>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</si>
  <si>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</si>
  <si>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</si>
  <si>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</si>
  <si>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</si>
  <si>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</si>
  <si>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</si>
  <si>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</si>
  <si>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</si>
  <si>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</si>
  <si>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</si>
  <si>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</si>
  <si>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</si>
  <si>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</si>
  <si>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</si>
  <si>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</si>
  <si>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</si>
  <si>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</si>
  <si>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</si>
  <si>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</si>
  <si>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</si>
  <si>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</si>
  <si>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</si>
  <si>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</si>
  <si>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</si>
  <si>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</si>
  <si>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</si>
  <si>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</si>
  <si>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</si>
  <si>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</si>
  <si>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</si>
  <si>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</si>
  <si>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</si>
  <si>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</si>
  <si>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</si>
  <si>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</si>
  <si>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</si>
  <si>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</si>
  <si>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</si>
  <si>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</si>
  <si>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</si>
  <si>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</si>
  <si>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</si>
  <si>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</si>
  <si>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</si>
  <si>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</si>
  <si>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</si>
  <si>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</si>
  <si>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</si>
  <si>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</si>
  <si>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</si>
  <si>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</si>
  <si>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</si>
  <si>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</si>
  <si>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</si>
  <si>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</si>
  <si>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</si>
  <si>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</si>
  <si>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</si>
  <si>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</si>
  <si>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</si>
  <si>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</si>
  <si>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</si>
  <si>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</si>
  <si>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</si>
  <si>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</si>
  <si>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</si>
  <si>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</si>
  <si>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</si>
  <si>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</si>
  <si>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</si>
  <si>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</si>
  <si>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</si>
  <si>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</si>
  <si>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</si>
  <si>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</si>
  <si>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</si>
  <si>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</si>
  <si>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</si>
  <si>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</si>
  <si>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</si>
  <si>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</si>
  <si>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</si>
  <si>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</si>
  <si>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</si>
  <si>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</si>
  <si>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</si>
  <si>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</si>
  <si>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</si>
  <si>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</si>
  <si>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</si>
  <si>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</si>
  <si>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</si>
  <si>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</si>
  <si>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</si>
  <si>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</si>
  <si>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</si>
  <si>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</si>
  <si>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</si>
  <si>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</si>
  <si>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</si>
  <si>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</si>
  <si>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</si>
  <si>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</si>
  <si>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</si>
  <si>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</si>
  <si>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</si>
  <si>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</si>
  <si>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</si>
  <si>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</si>
  <si>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</si>
  <si>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</si>
  <si>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</si>
  <si>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</si>
  <si>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</si>
  <si>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</si>
  <si>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</si>
  <si>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</si>
  <si>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</si>
  <si>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</si>
  <si>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</si>
  <si>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</si>
  <si>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</si>
  <si>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</si>
  <si>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</si>
  <si>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</si>
  <si>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</si>
  <si>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</si>
  <si>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</si>
  <si>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</si>
  <si>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</si>
  <si>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</si>
  <si>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</si>
  <si>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</si>
  <si>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</si>
  <si>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</si>
  <si>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</si>
  <si>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</si>
  <si>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</si>
  <si>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</si>
  <si>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</si>
  <si>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</si>
  <si>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</si>
  <si>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</si>
  <si>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</si>
  <si>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</si>
  <si>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</si>
  <si>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</si>
  <si>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</si>
  <si>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</si>
  <si>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</si>
  <si>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</si>
  <si>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</si>
  <si>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</si>
  <si>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</si>
  <si>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</si>
  <si>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</si>
  <si>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</si>
  <si>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</si>
  <si>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</si>
  <si>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</si>
  <si>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</si>
  <si>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</si>
  <si>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</si>
  <si>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</si>
  <si>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</si>
  <si>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</si>
  <si>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</si>
  <si>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</si>
  <si>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</si>
  <si>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</si>
  <si>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</si>
  <si>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</si>
  <si>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</si>
  <si>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</si>
  <si>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</si>
  <si>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</si>
  <si>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</si>
  <si>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</si>
  <si>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</si>
  <si>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</si>
  <si>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</si>
  <si>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</si>
  <si>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</si>
  <si>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</si>
  <si>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</si>
  <si>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</si>
  <si>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</si>
  <si>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</si>
  <si>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</si>
  <si>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</si>
  <si>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</si>
  <si>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</si>
  <si>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</si>
  <si>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</si>
  <si>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</si>
  <si>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</si>
  <si>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</si>
  <si>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</si>
  <si>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</si>
  <si>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</si>
  <si>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</si>
  <si>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</si>
  <si>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</si>
  <si>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</si>
  <si>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</si>
  <si>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</si>
  <si>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</si>
  <si>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</si>
  <si>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</si>
  <si>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</si>
  <si>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</si>
  <si>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</si>
  <si>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</si>
  <si>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</si>
  <si>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</si>
  <si>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</si>
  <si>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</si>
  <si>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</si>
  <si>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</si>
  <si>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</si>
  <si>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</si>
  <si>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</si>
  <si>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</si>
  <si>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</si>
  <si>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</si>
  <si>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</si>
  <si>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</si>
  <si>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</si>
  <si>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</si>
  <si>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</si>
  <si>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</si>
  <si>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</si>
  <si>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</si>
  <si>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</si>
  <si>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</si>
  <si>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</si>
  <si>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</si>
  <si>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</si>
  <si>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</si>
  <si>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</si>
  <si>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</si>
  <si>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</si>
  <si>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</si>
  <si>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</si>
  <si>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</si>
  <si>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</si>
  <si>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</si>
  <si>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</si>
  <si>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</si>
  <si>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</si>
  <si>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</si>
  <si>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</si>
  <si>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</si>
  <si>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</si>
  <si>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</si>
  <si>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</si>
  <si>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</si>
  <si>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</si>
  <si>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</si>
  <si>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</si>
  <si>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</si>
  <si>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</si>
  <si>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</si>
  <si>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</si>
  <si>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</si>
  <si>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</si>
  <si>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</si>
  <si>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</si>
  <si>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</si>
  <si>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</si>
  <si>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</si>
  <si>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</si>
  <si>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</si>
  <si>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</si>
  <si>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</si>
  <si>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</si>
  <si>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</si>
  <si>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</si>
  <si>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</si>
  <si>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</si>
  <si>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</si>
  <si>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</si>
  <si>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</si>
  <si>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</si>
  <si>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</si>
  <si>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</si>
  <si>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</si>
  <si>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</si>
  <si>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</si>
  <si>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</si>
  <si>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</si>
  <si>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</si>
  <si>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</si>
  <si>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</si>
  <si>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</si>
  <si>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</si>
  <si>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</si>
  <si>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</si>
  <si>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</si>
  <si>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</si>
  <si>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</si>
  <si>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</si>
  <si>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</si>
  <si>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</si>
  <si>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</si>
  <si>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</si>
  <si>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</si>
  <si>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</si>
  <si>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</si>
  <si>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</si>
  <si>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</si>
  <si>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</si>
  <si>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</si>
  <si>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</si>
  <si>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</si>
  <si>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</si>
  <si>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</si>
  <si>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</si>
  <si>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</si>
  <si>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</si>
  <si>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</si>
  <si>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</si>
  <si>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</si>
  <si>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</si>
  <si>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</si>
  <si>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</si>
  <si>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</si>
  <si>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</si>
  <si>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</si>
  <si>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</si>
  <si>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</si>
  <si>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</si>
  <si>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</si>
  <si>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</si>
  <si>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</si>
  <si>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</si>
  <si>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</si>
  <si>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</si>
  <si>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</si>
  <si>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</si>
  <si>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</si>
  <si>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</si>
  <si>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</si>
  <si>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</si>
  <si>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</si>
  <si>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</si>
  <si>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</si>
  <si>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</si>
  <si>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</si>
  <si>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</si>
  <si>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</si>
  <si>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</si>
  <si>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</si>
  <si>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</si>
  <si>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</si>
  <si>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</si>
  <si>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</si>
  <si>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</si>
  <si>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</si>
  <si>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</si>
  <si>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</si>
  <si>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</si>
  <si>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</si>
  <si>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</si>
  <si>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</si>
  <si>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</si>
  <si>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</si>
  <si>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</si>
  <si>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</si>
  <si>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</si>
  <si>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</si>
  <si>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</si>
  <si>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</si>
  <si>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</si>
  <si>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</si>
  <si>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</si>
  <si>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</si>
  <si>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</si>
  <si>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</si>
  <si>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</si>
  <si>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</si>
  <si>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</si>
  <si>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</si>
  <si>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</si>
  <si>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</si>
  <si>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</si>
  <si>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</si>
  <si>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</si>
  <si>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</si>
  <si>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</si>
  <si>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</si>
  <si>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</si>
  <si>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</si>
  <si>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</si>
  <si>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</si>
  <si>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</si>
  <si>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</si>
  <si>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</si>
  <si>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</si>
  <si>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</si>
  <si>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</si>
  <si>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</si>
  <si>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</si>
  <si>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</si>
  <si>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</si>
  <si>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</si>
  <si>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</si>
  <si>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</si>
  <si>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</si>
  <si>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</si>
  <si>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</si>
  <si>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</si>
  <si>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</si>
  <si>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</si>
  <si>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</si>
  <si>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</si>
  <si>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</si>
  <si>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</si>
  <si>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</si>
  <si>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</si>
  <si>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</si>
  <si>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</si>
  <si>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</si>
  <si>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</si>
  <si>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</si>
  <si>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</si>
  <si>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</si>
  <si>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</si>
  <si>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</si>
  <si>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</si>
  <si>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</si>
  <si>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</si>
  <si>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</si>
  <si>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</si>
  <si>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</si>
  <si>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</si>
  <si>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</si>
  <si>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</si>
  <si>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</si>
  <si>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</si>
  <si>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</si>
  <si>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</si>
  <si>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</si>
  <si>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</si>
  <si>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</si>
  <si>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</si>
  <si>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</si>
  <si>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</si>
  <si>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</si>
  <si>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</si>
  <si>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</si>
  <si>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</si>
  <si>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</si>
  <si>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</si>
  <si>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</si>
  <si>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</si>
  <si>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</si>
  <si>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</si>
  <si>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</si>
  <si>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</si>
  <si>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</si>
  <si>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</si>
  <si>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</si>
  <si>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</si>
  <si>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</si>
  <si>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</si>
  <si>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</si>
  <si>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</si>
  <si>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</si>
  <si>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</si>
  <si>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</si>
  <si>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</si>
  <si>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</si>
  <si>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</si>
  <si>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</si>
  <si>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</si>
  <si>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</si>
  <si>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</si>
  <si>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</si>
  <si>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</si>
  <si>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</si>
  <si>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</si>
  <si>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</si>
  <si>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</si>
  <si>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</si>
  <si>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</si>
  <si>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</si>
  <si>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</si>
  <si>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</si>
  <si>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</si>
  <si>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</si>
  <si>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</si>
  <si>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</si>
  <si>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</si>
  <si>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</si>
  <si>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</si>
  <si>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</si>
  <si>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</si>
  <si>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</si>
  <si>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</si>
  <si>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</si>
  <si>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</si>
  <si>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</si>
  <si>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</si>
  <si>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</si>
  <si>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</si>
  <si>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</si>
  <si>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</si>
  <si>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</si>
  <si>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</si>
  <si>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</si>
  <si>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</si>
  <si>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</si>
  <si>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</si>
  <si>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</si>
  <si>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</si>
  <si>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</si>
  <si>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</si>
  <si>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</si>
  <si>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</si>
  <si>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</si>
  <si>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</si>
  <si>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</si>
  <si>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</si>
  <si>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</si>
  <si>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</si>
  <si>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</si>
  <si>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</si>
  <si>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</si>
  <si>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</si>
  <si>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</si>
  <si>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</si>
  <si>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</si>
  <si>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</si>
  <si>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</si>
  <si>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</si>
  <si>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</si>
  <si>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</si>
  <si>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</si>
  <si>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</si>
  <si>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</si>
  <si>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</si>
  <si>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</si>
  <si>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</si>
  <si>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</si>
  <si>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</si>
  <si>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</si>
  <si>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</si>
  <si>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</si>
  <si>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</si>
  <si>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</si>
  <si>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</si>
  <si>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</si>
  <si>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</si>
  <si>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</si>
  <si>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</si>
  <si>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</si>
  <si>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</si>
  <si>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</si>
  <si>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</si>
  <si>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</si>
  <si>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</si>
  <si>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</si>
  <si>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</si>
  <si>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</si>
  <si>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</si>
  <si>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</si>
  <si>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</si>
  <si>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</si>
  <si>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</si>
  <si>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</si>
  <si>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</si>
  <si>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</si>
  <si>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</si>
  <si>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</si>
  <si>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</si>
  <si>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</si>
  <si>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</si>
  <si>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</si>
  <si>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</si>
  <si>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</si>
  <si>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</si>
  <si>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</si>
  <si>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</si>
  <si>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</si>
  <si>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</si>
  <si>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</si>
  <si>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</si>
  <si>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</si>
  <si>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</si>
  <si>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</si>
  <si>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</si>
  <si>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</si>
  <si>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</si>
  <si>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</si>
  <si>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</si>
  <si>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</si>
  <si>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</si>
  <si>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</si>
  <si>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</si>
  <si>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</si>
  <si>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</si>
  <si>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</si>
  <si>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</si>
  <si>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</si>
  <si>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</si>
  <si>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</si>
  <si>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</si>
  <si>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</si>
  <si>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</si>
  <si>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</si>
  <si>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</si>
  <si>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</si>
  <si>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</si>
  <si>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</si>
  <si>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</si>
  <si>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</si>
  <si>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</si>
  <si>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</si>
  <si>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</si>
  <si>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</si>
  <si>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</si>
  <si>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</si>
  <si>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</si>
  <si>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</si>
  <si>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</si>
  <si>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</si>
  <si>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</si>
  <si>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</si>
  <si>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</si>
  <si>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</si>
  <si>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</si>
  <si>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</si>
  <si>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</si>
  <si>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</si>
  <si>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</si>
  <si>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</si>
  <si>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</si>
  <si>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</si>
  <si>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</si>
  <si>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</si>
  <si>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</si>
  <si>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</si>
  <si>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</si>
  <si>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</si>
  <si>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</si>
  <si>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</si>
  <si>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</si>
  <si>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</si>
  <si>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</si>
  <si>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</si>
  <si>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</si>
  <si>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</si>
  <si>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</si>
  <si>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</si>
  <si>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</si>
  <si>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</si>
  <si>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</si>
  <si>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</si>
  <si>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</si>
  <si>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</si>
  <si>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</si>
  <si>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</si>
  <si>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</si>
  <si>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</si>
  <si>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</si>
  <si>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</si>
  <si>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</si>
  <si>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</si>
  <si>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</si>
  <si>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</si>
  <si>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</si>
  <si>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</si>
  <si>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</si>
  <si>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</si>
  <si>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</si>
  <si>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</si>
  <si>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</si>
  <si>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</si>
  <si>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</si>
  <si>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</si>
  <si>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</si>
  <si>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</si>
  <si>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</si>
  <si>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</si>
  <si>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</si>
  <si>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</si>
  <si>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</si>
  <si>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</si>
  <si>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</si>
  <si>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</si>
  <si>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</si>
  <si>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</si>
  <si>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</si>
  <si>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</si>
  <si>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</si>
  <si>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</si>
  <si>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</si>
  <si>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</si>
  <si>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</si>
  <si>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</si>
  <si>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</si>
  <si>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</si>
  <si>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</si>
  <si>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</si>
  <si>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</si>
  <si>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</si>
  <si>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</si>
  <si>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</si>
  <si>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</si>
  <si>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</si>
  <si>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</si>
  <si>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</si>
  <si>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</si>
  <si>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</si>
  <si>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</si>
  <si>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</si>
  <si>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</si>
  <si>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</si>
  <si>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</si>
  <si>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</si>
  <si>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</si>
  <si>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</si>
  <si>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</si>
  <si>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</si>
  <si>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</si>
  <si>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</si>
  <si>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</si>
  <si>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</si>
  <si>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</si>
  <si>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</si>
  <si>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</si>
  <si>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</si>
  <si>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</si>
  <si>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</si>
  <si>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</si>
  <si>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</si>
  <si>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</si>
  <si>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</si>
  <si>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</si>
  <si>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</si>
  <si>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</si>
  <si>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</si>
  <si>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</si>
  <si>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</si>
  <si>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</si>
  <si>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</si>
  <si>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</si>
  <si>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</si>
  <si>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</si>
  <si>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</si>
  <si>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</si>
  <si>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</si>
  <si>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</si>
  <si>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</si>
  <si>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</si>
  <si>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</si>
  <si>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</si>
  <si>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</si>
  <si>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</si>
  <si>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</si>
  <si>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</si>
  <si>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</si>
  <si>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</si>
  <si>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</si>
  <si>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</si>
  <si>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</si>
  <si>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</si>
  <si>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</si>
  <si>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</si>
  <si>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</si>
  <si>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</si>
  <si>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</si>
  <si>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</si>
  <si>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</si>
  <si>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</si>
  <si>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</si>
  <si>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</si>
  <si>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</si>
  <si>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</si>
  <si>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</si>
  <si>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</si>
  <si>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</si>
  <si>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</si>
  <si>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</si>
  <si>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</si>
  <si>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</si>
  <si>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</si>
  <si>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</si>
  <si>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</si>
  <si>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</si>
  <si>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</si>
  <si>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</si>
  <si>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</si>
  <si>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</si>
  <si>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</si>
  <si>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</si>
  <si>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</si>
  <si>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</si>
  <si>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</si>
  <si>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</si>
  <si>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</si>
  <si>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</si>
  <si>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</si>
  <si>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</si>
  <si>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</si>
  <si>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</si>
  <si>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</si>
  <si>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</si>
  <si>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</si>
  <si>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</si>
  <si>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</si>
  <si>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</si>
  <si>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</si>
  <si>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</si>
  <si>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</si>
  <si>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</si>
  <si>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</si>
  <si>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</si>
  <si>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</si>
  <si>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</si>
  <si>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</si>
  <si>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</si>
  <si>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</si>
  <si>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</si>
  <si>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</si>
  <si>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</si>
  <si>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</si>
  <si>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</si>
  <si>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</si>
  <si>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</si>
  <si>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</si>
  <si>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</si>
  <si>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</si>
  <si>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</si>
  <si>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</si>
  <si>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</si>
  <si>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</si>
  <si>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</si>
  <si>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</si>
  <si>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</si>
  <si>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</si>
  <si>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</si>
  <si>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</si>
  <si>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</si>
  <si>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</si>
  <si>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</si>
  <si>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</si>
  <si>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</si>
  <si>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</si>
  <si>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</si>
  <si>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</si>
  <si>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</si>
  <si>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</si>
  <si>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</si>
  <si>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</si>
  <si>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</si>
  <si>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</si>
  <si>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</si>
  <si>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</si>
  <si>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</si>
  <si>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</si>
  <si>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</si>
  <si>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</si>
  <si>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</si>
  <si>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</si>
  <si>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</si>
  <si>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</si>
  <si>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</si>
  <si>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</si>
  <si>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</si>
  <si>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</si>
  <si>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</si>
  <si>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</si>
  <si>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</si>
  <si>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</si>
  <si>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</si>
  <si>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</si>
  <si>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</si>
  <si>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</si>
  <si>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</si>
  <si>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</si>
  <si>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</si>
  <si>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</si>
  <si>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</si>
  <si>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</si>
  <si>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</si>
  <si>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</si>
  <si>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</si>
  <si>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</si>
  <si>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</si>
  <si>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</si>
  <si>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</si>
  <si>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</si>
  <si>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</si>
  <si>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</si>
  <si>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</si>
  <si>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</si>
  <si>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</si>
  <si>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</si>
  <si>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</si>
  <si>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</si>
  <si>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</si>
  <si>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</si>
  <si>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</si>
  <si>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</si>
  <si>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</si>
  <si>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</si>
  <si>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</si>
  <si>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</si>
  <si>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</si>
  <si>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</si>
  <si>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</si>
  <si>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</si>
  <si>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</si>
  <si>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</si>
  <si>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</si>
  <si>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</si>
  <si>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</si>
  <si>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</si>
  <si>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</si>
  <si>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</si>
  <si>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</si>
  <si>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</si>
  <si>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</si>
  <si>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</si>
  <si>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</si>
  <si>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</si>
  <si>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</si>
  <si>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</si>
  <si>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</si>
  <si>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</si>
  <si>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</si>
  <si>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</si>
  <si>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</si>
  <si>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</si>
  <si>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</si>
  <si>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</si>
  <si>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</si>
  <si>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</si>
  <si>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</si>
  <si>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</si>
  <si>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</si>
  <si>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</si>
  <si>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</si>
  <si>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</si>
  <si>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</si>
  <si>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</si>
  <si>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</si>
  <si>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</si>
  <si>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</si>
  <si>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</si>
  <si>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</si>
  <si>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</si>
  <si>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</si>
  <si>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</si>
  <si>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</si>
  <si>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</si>
  <si>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</si>
  <si>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</si>
  <si>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</si>
  <si>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</si>
  <si>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</si>
  <si>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</si>
  <si>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</si>
  <si>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</si>
  <si>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</si>
  <si>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</si>
  <si>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</si>
  <si>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</si>
  <si>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</si>
  <si>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</si>
  <si>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</si>
  <si>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</si>
  <si>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</si>
  <si>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</si>
  <si>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</si>
  <si>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</si>
  <si>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</si>
  <si>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</si>
  <si>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</si>
  <si>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</si>
  <si>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</si>
  <si>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</si>
  <si>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</si>
  <si>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</si>
  <si>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</si>
  <si>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</si>
  <si>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</si>
  <si>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</si>
  <si>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</si>
  <si>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</si>
  <si>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</si>
  <si>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</si>
  <si>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</si>
  <si>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</si>
  <si>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</si>
  <si>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</si>
  <si>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</si>
  <si>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</si>
  <si>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</si>
  <si>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</si>
  <si>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</si>
  <si>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</si>
  <si>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</si>
  <si>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</si>
  <si>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</si>
  <si>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</si>
  <si>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</si>
  <si>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</si>
  <si>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</si>
  <si>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</si>
  <si>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</si>
  <si>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</si>
  <si>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</si>
  <si>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</si>
  <si>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</si>
  <si>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</si>
  <si>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</si>
  <si>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</si>
  <si>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</si>
  <si>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</si>
  <si>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</si>
  <si>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</si>
  <si>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</si>
  <si>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</si>
  <si>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</si>
  <si>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</si>
  <si>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</si>
  <si>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</si>
  <si>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</si>
  <si>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</si>
  <si>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</si>
  <si>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</si>
  <si>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</si>
  <si>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</si>
  <si>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</si>
  <si>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</si>
  <si>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</si>
  <si>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</si>
  <si>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</si>
  <si>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</si>
  <si>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</si>
  <si>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</si>
  <si>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</si>
  <si>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</si>
  <si>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</si>
  <si>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</si>
  <si>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</si>
  <si>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</si>
  <si>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</si>
  <si>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</si>
  <si>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</si>
  <si>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</si>
  <si>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</si>
  <si>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</si>
  <si>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</si>
  <si>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</si>
  <si>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</si>
  <si>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</si>
  <si>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</si>
  <si>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</si>
  <si>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</si>
  <si>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</si>
  <si>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</si>
  <si>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</si>
  <si>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</si>
  <si>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</si>
  <si>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</si>
  <si>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</si>
  <si>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</si>
  <si>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</si>
  <si>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</si>
  <si>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</si>
  <si>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</si>
  <si>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</si>
  <si>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</si>
  <si>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</si>
  <si>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</si>
  <si>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</si>
  <si>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</si>
  <si>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</si>
  <si>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</si>
  <si>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</si>
  <si>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</si>
  <si>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</si>
  <si>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</si>
  <si>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</si>
  <si>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</si>
  <si>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</si>
  <si>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</si>
  <si>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</si>
  <si>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</si>
  <si>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</si>
  <si>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</si>
  <si>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</si>
  <si>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</si>
  <si>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</si>
  <si>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</si>
  <si>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</si>
  <si>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</si>
  <si>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</si>
  <si>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</si>
  <si>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</si>
  <si>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</si>
  <si>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</si>
  <si>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</si>
  <si>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</si>
  <si>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</si>
  <si>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</si>
  <si>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</si>
  <si>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</si>
  <si>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</si>
  <si>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</si>
  <si>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</si>
  <si>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</si>
  <si>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</si>
  <si>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</si>
  <si>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</si>
  <si>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</si>
  <si>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</si>
  <si>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</si>
  <si>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</si>
  <si>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</si>
  <si>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</si>
  <si>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</si>
  <si>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</si>
  <si>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</si>
  <si>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</si>
  <si>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</si>
  <si>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</si>
  <si>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</si>
  <si>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</si>
  <si>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</si>
  <si>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</si>
  <si>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</si>
  <si>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</si>
  <si>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</si>
  <si>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</si>
  <si>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</si>
  <si>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</si>
  <si>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</si>
  <si>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</si>
  <si>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</si>
  <si>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</si>
  <si>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</si>
  <si>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</si>
  <si>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</si>
  <si>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</si>
  <si>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</si>
  <si>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</si>
  <si>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</si>
  <si>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</si>
  <si>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</si>
  <si>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</si>
  <si>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</si>
  <si>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</si>
  <si>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</si>
  <si>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</si>
  <si>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</si>
  <si>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</si>
  <si>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</si>
  <si>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</si>
  <si>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</si>
  <si>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</si>
  <si>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</si>
  <si>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</si>
  <si>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</si>
  <si>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</si>
  <si>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</si>
  <si>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</si>
  <si>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</si>
  <si>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</si>
  <si>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</si>
  <si>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</si>
  <si>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</si>
  <si>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</si>
  <si>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</si>
  <si>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</si>
  <si>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</si>
  <si>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</si>
  <si>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</si>
  <si>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</si>
  <si>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</si>
  <si>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</si>
  <si>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</si>
  <si>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</si>
  <si>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</si>
  <si>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</si>
  <si>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</si>
  <si>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</si>
  <si>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</si>
  <si>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</si>
  <si>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</si>
  <si>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</si>
  <si>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</si>
  <si>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</si>
  <si>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</si>
  <si>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</si>
  <si>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</si>
  <si>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</si>
  <si>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</si>
  <si>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</si>
  <si>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</si>
  <si>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</si>
  <si>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</si>
  <si>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</si>
  <si>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</si>
  <si>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</si>
  <si>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</si>
  <si>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</si>
  <si>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</si>
  <si>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</si>
  <si>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</si>
  <si>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</si>
  <si>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</si>
  <si>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</si>
  <si>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</si>
  <si>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</si>
  <si>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</si>
  <si>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</si>
  <si>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</si>
  <si>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</si>
  <si>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</si>
  <si>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</si>
  <si>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</si>
  <si>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</si>
  <si>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</si>
  <si>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</si>
  <si>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</si>
  <si>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</si>
  <si>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</si>
  <si>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</si>
  <si>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</si>
  <si>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</si>
  <si>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</si>
  <si>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</si>
  <si>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</si>
  <si>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</si>
  <si>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</si>
  <si>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</si>
  <si>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</si>
  <si>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</si>
  <si>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</si>
  <si>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</si>
  <si>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</si>
  <si>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</si>
  <si>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</si>
  <si>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</si>
  <si>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</si>
  <si>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</si>
  <si>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</si>
  <si>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</si>
  <si>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</si>
  <si>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</si>
  <si>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</si>
  <si>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</si>
  <si>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</si>
  <si>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</si>
  <si>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</si>
  <si>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</si>
  <si>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</si>
  <si>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</si>
  <si>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</si>
  <si>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</si>
  <si>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</si>
  <si>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</si>
  <si>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</si>
  <si>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</si>
  <si>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</si>
  <si>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</si>
  <si>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</si>
  <si>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</si>
  <si>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</si>
  <si>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</si>
  <si>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</si>
  <si>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</si>
  <si>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</si>
  <si>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</si>
  <si>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</si>
  <si>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</si>
  <si>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</si>
  <si>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</si>
  <si>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</si>
  <si>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</si>
  <si>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</si>
  <si>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</si>
  <si>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</si>
  <si>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</si>
  <si>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</si>
  <si>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</si>
  <si>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</si>
  <si>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</si>
  <si>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</si>
  <si>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</si>
  <si>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</si>
  <si>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</si>
  <si>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</si>
  <si>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</si>
  <si>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</si>
  <si>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</si>
  <si>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</si>
  <si>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</si>
  <si>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</si>
  <si>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</si>
  <si>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</si>
  <si>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</si>
  <si>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</si>
  <si>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</si>
  <si>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</si>
  <si>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</si>
  <si>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</si>
  <si>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</si>
  <si>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</si>
  <si>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</si>
  <si>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</si>
  <si>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</si>
  <si>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</si>
  <si>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</si>
  <si>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</si>
  <si>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</si>
  <si>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</si>
  <si>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</si>
  <si>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</si>
  <si>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</si>
  <si>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</si>
  <si>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</si>
  <si>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</si>
  <si>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</si>
  <si>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</si>
  <si>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</si>
  <si>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</si>
  <si>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</si>
  <si>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</si>
  <si>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</si>
  <si>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</si>
  <si>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</si>
  <si>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</si>
  <si>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</si>
  <si>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</si>
  <si>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</si>
  <si>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</si>
  <si>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</si>
  <si>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</si>
  <si>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</si>
  <si>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</si>
  <si>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</si>
  <si>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</si>
  <si>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</si>
  <si>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</si>
  <si>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</si>
  <si>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</si>
  <si>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</si>
  <si>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</si>
  <si>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</si>
  <si>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</si>
  <si>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</si>
  <si>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</si>
  <si>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</si>
  <si>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</si>
  <si>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</si>
  <si>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</si>
  <si>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</si>
  <si>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</si>
  <si>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</si>
  <si>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</si>
  <si>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</si>
  <si>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</si>
  <si>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</si>
  <si>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</si>
  <si>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</si>
  <si>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</si>
  <si>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</si>
  <si>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</si>
  <si>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</si>
  <si>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</si>
  <si>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</si>
  <si>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</si>
  <si>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</si>
  <si>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</si>
  <si>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</si>
  <si>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</si>
  <si>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</si>
  <si>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</si>
  <si>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</si>
  <si>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</si>
  <si>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</si>
  <si>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</si>
  <si>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</si>
  <si>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</si>
  <si>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</si>
  <si>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</si>
  <si>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</si>
  <si>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</si>
  <si>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</si>
  <si>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</si>
  <si>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</si>
  <si>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</si>
  <si>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</si>
  <si>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</si>
  <si>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</si>
  <si>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</si>
  <si>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</si>
  <si>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</si>
  <si>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</si>
  <si>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</si>
  <si>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</si>
  <si>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</si>
  <si>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</si>
  <si>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</si>
  <si>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</si>
  <si>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</si>
  <si>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</si>
  <si>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</si>
  <si>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</si>
  <si>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</si>
  <si>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</si>
  <si>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</si>
  <si>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</si>
  <si>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</si>
  <si>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</si>
  <si>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</si>
  <si>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</si>
  <si>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</si>
  <si>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</si>
  <si>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</si>
  <si>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</si>
  <si>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</si>
  <si>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</si>
  <si>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</si>
  <si>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</si>
  <si>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</si>
  <si>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</si>
  <si>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</si>
  <si>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</si>
  <si>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</si>
  <si>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</si>
  <si>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</si>
  <si>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</si>
  <si>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</si>
  <si>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</si>
  <si>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</si>
  <si>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</si>
  <si>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</si>
  <si>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</si>
  <si>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</si>
  <si>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</si>
  <si>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</si>
  <si>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</si>
  <si>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</si>
  <si>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</si>
  <si>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</si>
  <si>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</si>
  <si>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</si>
  <si>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</si>
  <si>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</si>
  <si>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</si>
  <si>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</si>
  <si>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</si>
  <si>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</si>
  <si>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</si>
  <si>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</si>
  <si>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</si>
  <si>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</si>
  <si>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</si>
  <si>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</si>
  <si>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</si>
  <si>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</si>
  <si>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</si>
  <si>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</si>
  <si>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</si>
  <si>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</si>
  <si>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</si>
  <si>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</si>
  <si>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</si>
  <si>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</si>
  <si>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</si>
  <si>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</si>
  <si>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</si>
  <si>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</si>
  <si>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</si>
  <si>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</si>
  <si>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</si>
  <si>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</si>
  <si>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</si>
  <si>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</si>
  <si>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</si>
  <si>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</si>
  <si>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</si>
  <si>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</si>
  <si>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</si>
  <si>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</si>
  <si>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</si>
  <si>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</si>
  <si>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</si>
  <si>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</si>
  <si>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</si>
  <si>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</si>
  <si>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</si>
  <si>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</si>
  <si>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</si>
  <si>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</si>
  <si>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</si>
  <si>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</si>
  <si>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</si>
  <si>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</si>
  <si>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</si>
  <si>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</si>
  <si>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</si>
  <si>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</si>
  <si>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</si>
  <si>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</si>
  <si>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</si>
  <si>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</si>
  <si>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</si>
  <si>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</si>
  <si>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</si>
  <si>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</si>
  <si>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</si>
  <si>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</si>
  <si>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</si>
  <si>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</si>
  <si>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</si>
  <si>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</si>
  <si>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</si>
  <si>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</si>
  <si>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</si>
  <si>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</si>
  <si>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</si>
  <si>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</si>
  <si>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</si>
  <si>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</si>
  <si>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</si>
  <si>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</si>
  <si>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</si>
  <si>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</si>
  <si>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</si>
  <si>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</si>
  <si>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</si>
  <si>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</si>
  <si>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</si>
  <si>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</si>
  <si>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</si>
  <si>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</si>
  <si>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</si>
  <si>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</si>
  <si>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</si>
  <si>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</si>
  <si>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</si>
  <si>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</si>
  <si>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</si>
  <si>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</si>
  <si>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</si>
  <si>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</si>
  <si>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</si>
  <si>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</si>
  <si>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</si>
  <si>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</si>
  <si>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</si>
  <si>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</si>
  <si>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</si>
  <si>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</si>
  <si>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</si>
  <si>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</si>
  <si>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</si>
  <si>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</si>
  <si>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</si>
  <si>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</si>
  <si>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</si>
  <si>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</si>
  <si>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</si>
  <si>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</si>
  <si>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</si>
  <si>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</si>
  <si>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</si>
  <si>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</si>
  <si>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</si>
  <si>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</si>
  <si>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</si>
  <si>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</si>
  <si>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</si>
  <si>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</si>
  <si>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</si>
  <si>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</si>
  <si>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</si>
  <si>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</si>
  <si>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</si>
  <si>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</si>
  <si>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</si>
  <si>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</si>
  <si>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</si>
  <si>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</si>
  <si>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</si>
  <si>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</si>
  <si>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</si>
  <si>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</si>
  <si>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</si>
  <si>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</si>
  <si>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</si>
  <si>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</si>
  <si>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</si>
  <si>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</si>
  <si>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</si>
  <si>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</si>
  <si>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</si>
  <si>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</si>
  <si>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</si>
  <si>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</si>
  <si>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</si>
  <si>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</si>
  <si>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</si>
  <si>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</si>
  <si>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</si>
  <si>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</si>
  <si>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</si>
  <si>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</si>
  <si>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</si>
  <si>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</si>
  <si>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</si>
  <si>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</si>
  <si>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</si>
  <si>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</si>
  <si>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</si>
  <si>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</si>
  <si>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</si>
  <si>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</si>
  <si>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</si>
  <si>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</si>
  <si>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</si>
  <si>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</si>
  <si>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</si>
  <si>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</si>
  <si>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</si>
  <si>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</si>
  <si>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</si>
  <si>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</si>
  <si>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</si>
  <si>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</si>
  <si>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</si>
  <si>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</si>
  <si>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</si>
  <si>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</si>
  <si>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</si>
  <si>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</si>
  <si>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</si>
  <si>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</si>
  <si>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</si>
  <si>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</si>
  <si>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</si>
  <si>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</si>
  <si>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</si>
  <si>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</si>
  <si>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</si>
  <si>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</si>
  <si>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</si>
  <si>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</si>
  <si>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</si>
  <si>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</si>
  <si>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</si>
  <si>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</si>
  <si>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</si>
  <si>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</si>
  <si>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</si>
  <si>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</si>
  <si>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</si>
  <si>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</si>
  <si>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</si>
  <si>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</si>
  <si>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</si>
  <si>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</si>
  <si>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</si>
  <si>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</si>
  <si>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</si>
  <si>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</si>
  <si>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</si>
  <si>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</si>
  <si>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</si>
  <si>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</si>
  <si>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</si>
  <si>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</si>
  <si>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</si>
  <si>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</si>
  <si>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</si>
  <si>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</si>
  <si>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</si>
  <si>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</si>
  <si>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</si>
  <si>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</si>
  <si>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</si>
  <si>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</si>
  <si>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</si>
  <si>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</si>
  <si>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</si>
  <si>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</si>
  <si>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</si>
  <si>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</si>
  <si>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</si>
  <si>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</si>
  <si>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</si>
  <si>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</si>
  <si>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</si>
  <si>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</si>
  <si>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</si>
  <si>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</si>
  <si>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</si>
  <si>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</si>
  <si>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</si>
  <si>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</si>
  <si>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</si>
  <si>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</si>
  <si>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</si>
  <si>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</si>
  <si>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</si>
  <si>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</si>
  <si>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</si>
  <si>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</si>
  <si>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</si>
  <si>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</si>
  <si>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</si>
  <si>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</si>
  <si>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</si>
  <si>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</si>
  <si>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</si>
  <si>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</si>
  <si>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</si>
  <si>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</si>
  <si>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</si>
  <si>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</si>
  <si>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</si>
  <si>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</si>
  <si>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</si>
  <si>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</si>
  <si>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</si>
  <si>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</si>
  <si>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</si>
  <si>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</si>
  <si>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</si>
  <si>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</si>
  <si>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</si>
  <si>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</si>
  <si>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</si>
  <si>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</si>
  <si>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</si>
  <si>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</si>
  <si>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</si>
  <si>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</si>
  <si>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</si>
  <si>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</si>
  <si>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</si>
  <si>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</si>
  <si>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</si>
  <si>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</si>
  <si>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</si>
  <si>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</si>
  <si>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</si>
  <si>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</si>
  <si>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</si>
  <si>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</si>
  <si>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</si>
  <si>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</si>
  <si>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</si>
  <si>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</si>
  <si>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</si>
  <si>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</si>
  <si>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</si>
  <si>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</si>
  <si>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</si>
  <si>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</si>
  <si>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</si>
  <si>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</si>
  <si>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</si>
  <si>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</si>
  <si>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</si>
  <si>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</si>
  <si>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</si>
  <si>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</si>
  <si>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</si>
  <si>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</si>
  <si>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</si>
  <si>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</si>
  <si>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</si>
  <si>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</si>
  <si>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</si>
  <si>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</si>
  <si>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</si>
  <si>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</si>
  <si>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</si>
  <si>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</si>
  <si>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</si>
  <si>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</si>
  <si>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</si>
  <si>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</si>
  <si>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</si>
  <si>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</si>
  <si>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</si>
  <si>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</si>
  <si>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</si>
  <si>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</si>
  <si>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</si>
  <si>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</si>
  <si>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</si>
  <si>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</si>
  <si>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</si>
  <si>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</si>
  <si>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</si>
  <si>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</si>
  <si>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</si>
  <si>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</si>
  <si>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</si>
  <si>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</si>
  <si>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</si>
  <si>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</si>
  <si>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</si>
  <si>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</si>
  <si>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</si>
  <si>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</si>
  <si>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</si>
  <si>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</si>
  <si>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</si>
  <si>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</si>
  <si>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</si>
  <si>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</si>
  <si>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</si>
  <si>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</si>
  <si>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</si>
  <si>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</si>
  <si>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</si>
  <si>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</si>
  <si>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</si>
  <si>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</si>
  <si>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</si>
  <si>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</si>
  <si>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</si>
  <si>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</si>
  <si>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</si>
  <si>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</si>
  <si>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</si>
  <si>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</si>
  <si>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</si>
  <si>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</si>
  <si>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</si>
  <si>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</si>
  <si>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</si>
  <si>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</si>
  <si>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</si>
  <si>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</si>
  <si>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</si>
  <si>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</si>
  <si>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</si>
  <si>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</si>
  <si>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</si>
  <si>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</si>
  <si>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</si>
  <si>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</si>
  <si>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</si>
  <si>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</si>
  <si>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</si>
  <si>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</si>
  <si>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</si>
  <si>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</si>
  <si>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</si>
  <si>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</si>
  <si>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</si>
  <si>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</si>
  <si>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</si>
  <si>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</si>
  <si>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</si>
  <si>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</si>
  <si>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</si>
  <si>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</si>
  <si>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</si>
  <si>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</si>
  <si>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</si>
  <si>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</si>
  <si>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</si>
  <si>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</si>
  <si>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</si>
  <si>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</si>
  <si>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</si>
  <si>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</si>
  <si>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</si>
  <si>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</si>
  <si>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</si>
  <si>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</si>
  <si>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</si>
  <si>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</si>
  <si>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</si>
  <si>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</si>
  <si>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</si>
  <si>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</si>
  <si>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</si>
  <si>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</si>
  <si>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</si>
  <si>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</si>
  <si>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</si>
  <si>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</si>
  <si>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</si>
  <si>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</si>
  <si>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</si>
  <si>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</si>
  <si>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</si>
  <si>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</si>
  <si>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</si>
  <si>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</si>
  <si>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</si>
  <si>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</si>
  <si>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</si>
  <si>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</si>
  <si>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</si>
  <si>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</si>
  <si>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</si>
  <si>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</si>
  <si>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</si>
  <si>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</si>
  <si>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</si>
  <si>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</si>
  <si>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</si>
  <si>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</si>
  <si>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</si>
  <si>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</si>
  <si>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</si>
  <si>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</si>
  <si>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</si>
  <si>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</si>
  <si>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</si>
  <si>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</si>
  <si>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</si>
  <si>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</si>
  <si>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</si>
  <si>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</si>
  <si>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</si>
  <si>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</si>
  <si>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</si>
  <si>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</si>
  <si>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</si>
  <si>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</si>
  <si>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</si>
  <si>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</si>
  <si>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</si>
  <si>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</si>
  <si>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</si>
  <si>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</si>
  <si>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</si>
  <si>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</si>
  <si>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</si>
  <si>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</si>
  <si>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</si>
  <si>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</si>
  <si>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</si>
  <si>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</si>
  <si>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</si>
  <si>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</si>
  <si>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</si>
  <si>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</si>
  <si>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</si>
  <si>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</si>
  <si>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</si>
  <si>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</si>
  <si>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</si>
  <si>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</si>
  <si>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</si>
  <si>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</si>
  <si>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</si>
  <si>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</si>
  <si>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</si>
  <si>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</si>
  <si>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</si>
  <si>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</si>
  <si>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</si>
  <si>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</si>
  <si>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</si>
  <si>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</si>
  <si>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</si>
  <si>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</si>
  <si>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</si>
  <si>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</si>
  <si>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</si>
  <si>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</si>
  <si>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</si>
  <si>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</si>
  <si>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</si>
  <si>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</si>
  <si>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</si>
  <si>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</si>
  <si>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</si>
  <si>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</si>
  <si>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</si>
  <si>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</si>
  <si>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</si>
  <si>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</si>
  <si>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</si>
  <si>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</si>
  <si>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</si>
  <si>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</si>
  <si>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</si>
  <si>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</si>
  <si>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</si>
  <si>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</si>
  <si>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</si>
  <si>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</si>
  <si>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</si>
  <si>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</si>
  <si>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</si>
  <si>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</si>
  <si>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</si>
  <si>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</si>
  <si>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</si>
  <si>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</si>
  <si>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</si>
  <si>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</si>
  <si>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</si>
  <si>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</si>
  <si>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</si>
  <si>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</si>
  <si>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</si>
  <si>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</si>
  <si>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</si>
  <si>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</si>
  <si>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</si>
  <si>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</si>
  <si>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</si>
  <si>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</si>
  <si>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</si>
  <si>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</si>
  <si>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</si>
  <si>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</si>
  <si>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</si>
  <si>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</si>
  <si>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</si>
  <si>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</si>
  <si>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</si>
  <si>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</si>
  <si>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</si>
  <si>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</si>
  <si>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</si>
  <si>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</si>
  <si>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</si>
  <si>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</si>
  <si>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</si>
  <si>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</si>
  <si>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</si>
  <si>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</si>
  <si>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</si>
  <si>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</si>
  <si>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</si>
  <si>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</si>
  <si>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</si>
  <si>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</si>
  <si>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</si>
  <si>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</si>
  <si>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</si>
  <si>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</si>
  <si>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</si>
  <si>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</si>
  <si>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</si>
  <si>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</si>
  <si>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</si>
  <si>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</si>
  <si>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</si>
  <si>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</si>
  <si>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</si>
  <si>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</si>
  <si>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</si>
  <si>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</si>
  <si>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</si>
  <si>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</si>
  <si>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</si>
  <si>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</si>
  <si>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</si>
  <si>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</si>
  <si>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</si>
  <si>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</si>
  <si>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</si>
  <si>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</si>
  <si>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</si>
  <si>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</si>
  <si>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</si>
  <si>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</si>
  <si>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</si>
  <si>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</si>
  <si>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</si>
  <si>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</si>
  <si>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</si>
  <si>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</si>
  <si>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</si>
  <si>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</si>
  <si>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</si>
  <si>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</si>
  <si>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</si>
  <si>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</si>
  <si>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</si>
  <si>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</si>
  <si>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</si>
  <si>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</si>
  <si>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</si>
  <si>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</si>
  <si>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</si>
  <si>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</si>
  <si>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</si>
  <si>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</si>
  <si>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</si>
  <si>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</si>
  <si>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</si>
  <si>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</si>
  <si>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</si>
  <si>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</si>
  <si>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</si>
  <si>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</si>
  <si>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</si>
  <si>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</si>
  <si>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</si>
  <si>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</si>
  <si>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</si>
  <si>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</si>
  <si>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</si>
  <si>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</si>
  <si>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</si>
  <si>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</si>
  <si>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</si>
  <si>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</si>
  <si>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</si>
  <si>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</si>
  <si>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</si>
  <si>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</si>
  <si>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</si>
  <si>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</si>
  <si>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</si>
  <si>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</si>
  <si>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</si>
  <si>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</si>
  <si>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</si>
  <si>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</si>
  <si>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</si>
  <si>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</si>
  <si>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</si>
  <si>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</si>
  <si>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</si>
  <si>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</si>
  <si>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</si>
  <si>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</si>
  <si>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</si>
  <si>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</si>
  <si>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</si>
  <si>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</si>
  <si>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</si>
  <si>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</si>
  <si>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</si>
  <si>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</si>
  <si>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</si>
  <si>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</si>
  <si>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</si>
  <si>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</si>
  <si>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</si>
  <si>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</si>
  <si>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</si>
  <si>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</si>
  <si>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</si>
  <si>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</si>
  <si>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</si>
  <si>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</si>
  <si>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</si>
  <si>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</si>
  <si>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</si>
  <si>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</si>
  <si>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</si>
  <si>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</si>
  <si>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</si>
  <si>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</si>
  <si>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</si>
  <si>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</si>
  <si>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</si>
  <si>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</si>
  <si>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</si>
  <si>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</si>
  <si>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</si>
  <si>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</si>
  <si>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</si>
  <si>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</si>
  <si>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</si>
  <si>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</si>
  <si>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</si>
  <si>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</si>
  <si>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</si>
  <si>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</si>
  <si>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</si>
  <si>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</si>
  <si>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</si>
  <si>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</si>
  <si>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</si>
  <si>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</si>
  <si>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</si>
  <si>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</si>
  <si>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</si>
  <si>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</si>
  <si>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</si>
  <si>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</si>
  <si>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</si>
  <si>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</si>
  <si>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</si>
  <si>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</si>
  <si>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</si>
  <si>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</si>
  <si>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</si>
  <si>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</si>
  <si>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</si>
  <si>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</si>
  <si>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</si>
  <si>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</si>
  <si>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</si>
  <si>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</si>
  <si>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</si>
  <si>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</si>
  <si>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</si>
  <si>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</si>
  <si>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</si>
  <si>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</si>
  <si>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</si>
  <si>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</si>
  <si>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</si>
  <si>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</si>
  <si>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</si>
  <si>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</si>
  <si>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</si>
  <si>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</si>
  <si>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</si>
  <si>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</si>
  <si>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</si>
  <si>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</si>
  <si>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</si>
  <si>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</si>
  <si>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</si>
  <si>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</si>
  <si>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</si>
  <si>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</si>
  <si>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</si>
  <si>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</si>
  <si>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</si>
  <si>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</si>
  <si>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</si>
  <si>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</si>
  <si>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</si>
  <si>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</si>
  <si>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</si>
  <si>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</si>
  <si>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</si>
  <si>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</si>
  <si>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</si>
  <si>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</si>
  <si>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</si>
  <si>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</si>
  <si>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</si>
  <si>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</si>
  <si>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</si>
  <si>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</si>
  <si>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</si>
  <si>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</si>
  <si>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</si>
  <si>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</si>
  <si>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</si>
  <si>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</si>
  <si>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</si>
  <si>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</si>
  <si>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</si>
  <si>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</si>
  <si>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</si>
  <si>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</si>
  <si>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</si>
  <si>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</si>
  <si>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</si>
  <si>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</si>
  <si>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</si>
  <si>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</si>
  <si>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</si>
  <si>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</si>
  <si>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</si>
  <si>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</si>
  <si>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</si>
  <si>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</si>
  <si>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</si>
  <si>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</si>
  <si>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</si>
  <si>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</si>
  <si>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</si>
  <si>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</si>
  <si>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</si>
  <si>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</si>
  <si>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</si>
  <si>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</si>
  <si>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</si>
  <si>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</si>
  <si>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</si>
  <si>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</si>
  <si>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</si>
  <si>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</si>
  <si>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</si>
  <si>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</si>
  <si>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</si>
  <si>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</si>
  <si>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</si>
  <si>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</si>
  <si>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</si>
  <si>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</si>
  <si>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</si>
  <si>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</si>
  <si>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</si>
  <si>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</si>
  <si>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</si>
  <si>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</si>
  <si>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</si>
  <si>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</si>
  <si>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</si>
  <si>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</si>
  <si>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</si>
  <si>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</si>
  <si>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</si>
  <si>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</si>
  <si>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</si>
  <si>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</si>
  <si>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</si>
  <si>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</si>
  <si>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</si>
  <si>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</si>
  <si>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</si>
  <si>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</si>
  <si>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</si>
  <si>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</si>
  <si>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</si>
  <si>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</si>
  <si>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</si>
  <si>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</si>
  <si>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</si>
  <si>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</si>
  <si>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</si>
  <si>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</si>
  <si>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</si>
  <si>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</si>
  <si>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</si>
  <si>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</si>
  <si>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</si>
  <si>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</si>
  <si>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</si>
  <si>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</si>
  <si>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</si>
  <si>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</si>
  <si>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</si>
  <si>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</si>
  <si>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</si>
  <si>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</si>
  <si>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</si>
  <si>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</si>
  <si>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</si>
  <si>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</si>
  <si>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</si>
  <si>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</si>
  <si>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</si>
  <si>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</si>
  <si>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</si>
  <si>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</si>
  <si>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</si>
  <si>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</si>
  <si>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</si>
  <si>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</si>
  <si>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</si>
  <si>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</si>
  <si>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</si>
  <si>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</si>
  <si>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</si>
  <si>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</si>
  <si>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</si>
  <si>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</si>
  <si>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</si>
  <si>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</si>
  <si>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</si>
  <si>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</si>
  <si>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</si>
  <si>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</si>
  <si>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</si>
  <si>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</si>
  <si>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</si>
  <si>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</si>
  <si>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</si>
  <si>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</si>
  <si>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</si>
  <si>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</si>
  <si>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</si>
  <si>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</si>
  <si>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</si>
  <si>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</si>
  <si>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</si>
  <si>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</si>
  <si>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</si>
  <si>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</si>
  <si>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</si>
  <si>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</si>
  <si>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</si>
  <si>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</si>
  <si>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</si>
  <si>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</si>
  <si>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</si>
  <si>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</si>
  <si>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</si>
  <si>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</si>
  <si>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</si>
  <si>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</si>
  <si>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</si>
  <si>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</si>
  <si>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</si>
  <si>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</si>
  <si>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</si>
  <si>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</si>
  <si>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</si>
  <si>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</si>
  <si>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</si>
  <si>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</si>
  <si>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</si>
  <si>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</si>
  <si>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</si>
  <si>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</si>
  <si>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</si>
  <si>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</si>
  <si>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</si>
  <si>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</si>
  <si>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</si>
  <si>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</si>
  <si>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</si>
  <si>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</si>
  <si>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</si>
  <si>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</si>
  <si>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</si>
  <si>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</si>
  <si>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</si>
  <si>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</si>
  <si>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</si>
  <si>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</si>
  <si>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</si>
  <si>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</si>
  <si>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</si>
  <si>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</si>
  <si>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</si>
  <si>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</si>
  <si>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</si>
  <si>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</si>
  <si>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</si>
  <si>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</si>
  <si>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</si>
  <si>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</si>
  <si>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</si>
  <si>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</si>
  <si>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</si>
  <si>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</si>
  <si>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</si>
  <si>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</si>
  <si>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</si>
  <si>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</si>
  <si>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</si>
  <si>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</si>
  <si>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</si>
  <si>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</si>
  <si>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</si>
  <si>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</si>
  <si>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</si>
  <si>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</si>
  <si>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</si>
  <si>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</si>
  <si>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</si>
  <si>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</si>
  <si>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</si>
  <si>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</si>
  <si>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</si>
  <si>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</si>
  <si>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</si>
  <si>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</si>
  <si>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</si>
  <si>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</si>
  <si>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</si>
  <si>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</si>
  <si>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</si>
  <si>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</si>
  <si>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</si>
  <si>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</si>
  <si>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</si>
  <si>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</si>
  <si>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</si>
  <si>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</si>
  <si>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</si>
  <si>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</si>
  <si>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</si>
  <si>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</si>
  <si>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</si>
  <si>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</si>
  <si>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</si>
  <si>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</si>
  <si>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</si>
  <si>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</si>
  <si>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</si>
  <si>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</si>
  <si>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</si>
  <si>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</si>
  <si>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</si>
  <si>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</si>
  <si>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</si>
  <si>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</si>
  <si>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</si>
  <si>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</si>
  <si>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</si>
  <si>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</si>
  <si>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</si>
  <si>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</si>
  <si>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</si>
  <si>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</si>
  <si>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</si>
  <si>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</si>
  <si>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</si>
  <si>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</si>
  <si>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</si>
  <si>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</si>
  <si>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</si>
  <si>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</si>
  <si>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</si>
  <si>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</si>
  <si>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</si>
  <si>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</si>
  <si>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</si>
  <si>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</si>
  <si>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</si>
  <si>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</si>
  <si>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</si>
  <si>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</si>
  <si>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</si>
  <si>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</si>
  <si>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</si>
  <si>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</si>
  <si>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</si>
  <si>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</si>
  <si>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</si>
  <si>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</si>
  <si>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</si>
  <si>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</si>
  <si>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</si>
  <si>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</si>
  <si>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</si>
  <si>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</si>
  <si>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</si>
  <si>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</si>
  <si>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</si>
  <si>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</si>
  <si>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</si>
  <si>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</si>
  <si>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</si>
  <si>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</si>
  <si>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</si>
  <si>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</si>
  <si>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</si>
  <si>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</si>
  <si>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</si>
  <si>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</si>
  <si>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</si>
  <si>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</si>
  <si>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</si>
  <si>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</si>
  <si>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</si>
  <si>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</si>
  <si>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</si>
  <si>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</si>
  <si>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</si>
  <si>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</si>
  <si>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</si>
  <si>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</si>
  <si>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</si>
  <si>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</si>
  <si>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</si>
  <si>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</si>
  <si>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</si>
  <si>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</si>
  <si>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</si>
  <si>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</si>
  <si>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</si>
  <si>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</si>
  <si>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</si>
  <si>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</si>
  <si>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</si>
  <si>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</si>
  <si>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</si>
  <si>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</si>
  <si>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</si>
  <si>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</si>
  <si>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</si>
  <si>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</si>
  <si>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</si>
  <si>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</si>
  <si>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</si>
  <si>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</si>
  <si>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</si>
  <si>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</si>
  <si>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</si>
  <si>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</si>
  <si>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</si>
  <si>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</si>
  <si>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</si>
  <si>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</si>
  <si>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</si>
  <si>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</si>
  <si>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</si>
  <si>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</si>
  <si>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</si>
  <si>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</si>
  <si>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</si>
  <si>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</si>
  <si>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</si>
  <si>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</si>
  <si>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</si>
  <si>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</si>
  <si>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</si>
  <si>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</si>
  <si>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</si>
  <si>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</si>
  <si>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</si>
  <si>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</si>
  <si>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</si>
  <si>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</si>
  <si>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</si>
  <si>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</si>
  <si>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</si>
  <si>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</si>
  <si>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</si>
  <si>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</si>
  <si>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</si>
  <si>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</si>
  <si>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</si>
  <si>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</si>
  <si>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</si>
  <si>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</si>
  <si>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</si>
  <si>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</si>
  <si>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</si>
  <si>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</si>
  <si>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</si>
  <si>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</si>
  <si>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</si>
  <si>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</si>
  <si>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</si>
  <si>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</si>
  <si>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</si>
  <si>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</si>
  <si>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</si>
  <si>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</si>
  <si>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</si>
  <si>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</si>
  <si>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</si>
  <si>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</si>
  <si>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</si>
  <si>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</si>
  <si>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</si>
  <si>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</si>
  <si>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</si>
  <si>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</si>
  <si>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</si>
  <si>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</si>
  <si>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</si>
  <si>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</si>
  <si>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</si>
  <si>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</si>
  <si>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</si>
  <si>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</si>
  <si>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</si>
  <si>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</si>
  <si>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</si>
  <si>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</si>
  <si>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</si>
  <si>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</si>
  <si>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</si>
  <si>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</si>
  <si>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</si>
  <si>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</si>
  <si>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</si>
  <si>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</si>
  <si>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</si>
  <si>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</si>
  <si>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</si>
  <si>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</si>
  <si>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</si>
  <si>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</si>
  <si>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</si>
  <si>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</si>
  <si>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</si>
  <si>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</si>
  <si>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</si>
  <si>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</si>
  <si>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</si>
  <si>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</si>
  <si>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</si>
  <si>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</si>
  <si>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</si>
  <si>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</si>
  <si>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</si>
  <si>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</si>
  <si>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</si>
  <si>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</si>
  <si>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</si>
  <si>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</si>
  <si>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</si>
  <si>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</si>
  <si>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</si>
  <si>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</si>
  <si>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</si>
  <si>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</si>
  <si>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</si>
  <si>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</si>
  <si>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</si>
  <si>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</si>
  <si>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</si>
  <si>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</si>
  <si>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</si>
  <si>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</si>
  <si>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</si>
  <si>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</si>
  <si>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</si>
  <si>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</si>
  <si>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</si>
  <si>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</si>
  <si>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</si>
  <si>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</si>
  <si>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</si>
  <si>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</si>
  <si>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</si>
  <si>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</si>
  <si>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</si>
  <si>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</si>
  <si>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</si>
  <si>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</si>
  <si>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</si>
  <si>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</si>
  <si>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</si>
  <si>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</si>
  <si>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</si>
  <si>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</si>
  <si>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</si>
  <si>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</si>
  <si>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</si>
  <si>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</si>
  <si>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</si>
  <si>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</si>
  <si>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</si>
  <si>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</si>
  <si>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</si>
  <si>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</si>
  <si>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</si>
  <si>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</si>
  <si>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</si>
  <si>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</si>
  <si>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</si>
  <si>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</si>
  <si>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</si>
  <si>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</si>
  <si>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</si>
  <si>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</si>
  <si>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</si>
  <si>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</si>
  <si>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</si>
  <si>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</si>
  <si>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</si>
  <si>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</si>
  <si>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</si>
  <si>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</si>
  <si>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</si>
  <si>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</si>
  <si>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</si>
  <si>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</si>
  <si>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</si>
  <si>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</si>
  <si>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</si>
  <si>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</si>
  <si>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</si>
  <si>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</si>
  <si>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</si>
  <si>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</si>
  <si>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</si>
  <si>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</si>
  <si>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</si>
  <si>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</si>
  <si>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</si>
  <si>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</si>
  <si>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</si>
  <si>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</si>
  <si>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</si>
  <si>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</si>
  <si>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</si>
  <si>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</si>
  <si>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</si>
  <si>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</si>
  <si>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</si>
  <si>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</si>
  <si>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</si>
  <si>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</si>
  <si>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</si>
  <si>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</si>
  <si>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</si>
  <si>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</si>
  <si>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</si>
  <si>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</si>
  <si>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</si>
  <si>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</si>
  <si>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</si>
  <si>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</si>
  <si>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</si>
  <si>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</si>
  <si>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</si>
  <si>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</si>
  <si>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</si>
  <si>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</si>
  <si>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</si>
  <si>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</si>
  <si>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</si>
  <si>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</si>
  <si>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</si>
  <si>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</si>
  <si>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</si>
  <si>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</si>
  <si>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</si>
  <si>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</si>
  <si>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</si>
  <si>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</si>
  <si>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</si>
  <si>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</si>
  <si>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</si>
  <si>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</si>
  <si>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</si>
  <si>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</si>
  <si>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</si>
  <si>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</si>
  <si>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</si>
  <si>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</si>
  <si>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</si>
  <si>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</si>
  <si>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</si>
  <si>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</si>
  <si>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</si>
  <si>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</si>
  <si>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</si>
  <si>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</si>
  <si>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</si>
  <si>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</si>
  <si>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</si>
  <si>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</si>
  <si>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</si>
  <si>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</si>
  <si>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</si>
  <si>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</si>
  <si>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</si>
  <si>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</si>
  <si>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</si>
  <si>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</si>
  <si>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</si>
  <si>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</si>
  <si>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</si>
  <si>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</si>
  <si>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</si>
  <si>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</si>
  <si>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</si>
  <si>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</si>
  <si>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</si>
  <si>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</si>
  <si>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</si>
  <si>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</si>
  <si>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</si>
  <si>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</si>
  <si>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</si>
  <si>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</si>
  <si>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</si>
  <si>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</si>
  <si>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</si>
  <si>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</si>
  <si>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</si>
  <si>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</si>
  <si>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</si>
  <si>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</si>
  <si>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</si>
  <si>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</si>
  <si>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</si>
  <si>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</si>
  <si>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</si>
  <si>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</si>
  <si>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</si>
  <si>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</si>
  <si>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</si>
  <si>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</si>
  <si>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</si>
  <si>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</si>
  <si>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</si>
  <si>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</si>
  <si>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</si>
  <si>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</si>
  <si>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</si>
  <si>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</si>
  <si>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</si>
  <si>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</si>
  <si>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</si>
  <si>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</si>
  <si>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</si>
  <si>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</si>
  <si>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</si>
  <si>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</si>
  <si>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</si>
  <si>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</si>
  <si>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</si>
  <si>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</si>
  <si>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</si>
  <si>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</si>
  <si>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</si>
  <si>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</si>
  <si>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</si>
  <si>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</si>
  <si>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</si>
  <si>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</si>
  <si>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</si>
  <si>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</si>
  <si>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</si>
  <si>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</si>
  <si>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</si>
  <si>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</si>
  <si>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</si>
  <si>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</si>
  <si>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</si>
  <si>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</si>
  <si>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</si>
  <si>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</si>
  <si>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</si>
  <si>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</si>
  <si>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</si>
  <si>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</si>
  <si>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</si>
  <si>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</si>
  <si>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</si>
  <si>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</si>
  <si>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</si>
  <si>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</si>
  <si>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</si>
  <si>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</si>
  <si>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</si>
  <si>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</si>
  <si>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</si>
  <si>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</si>
  <si>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</si>
  <si>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</si>
  <si>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</si>
  <si>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</si>
  <si>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</si>
  <si>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</si>
  <si>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</si>
  <si>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</si>
  <si>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</si>
  <si>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</si>
  <si>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</si>
  <si>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</si>
  <si>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</si>
  <si>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</si>
  <si>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</si>
  <si>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</si>
  <si>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</si>
  <si>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</si>
  <si>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</si>
  <si>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</si>
  <si>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</si>
  <si>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</si>
  <si>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</si>
  <si>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</si>
  <si>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</si>
  <si>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</si>
  <si>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</si>
  <si>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</si>
  <si>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</si>
  <si>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</si>
  <si>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</si>
  <si>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</si>
  <si>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</si>
  <si>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</si>
  <si>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</si>
  <si>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</si>
  <si>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</si>
  <si>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</si>
  <si>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</si>
  <si>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</si>
  <si>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</si>
  <si>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</si>
  <si>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</si>
  <si>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</si>
  <si>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</si>
  <si>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</si>
  <si>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</si>
  <si>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</si>
  <si>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</si>
  <si>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</si>
  <si>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</si>
  <si>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</si>
  <si>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</si>
  <si>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</si>
  <si>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</si>
  <si>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</si>
  <si>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</si>
  <si>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</si>
  <si>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</si>
  <si>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</si>
  <si>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</si>
  <si>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</si>
  <si>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</si>
  <si>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</si>
  <si>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</si>
  <si>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</si>
  <si>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</si>
  <si>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</si>
  <si>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</si>
  <si>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</si>
  <si>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</si>
  <si>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</si>
  <si>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</si>
  <si>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</si>
  <si>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</si>
  <si>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</si>
  <si>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</si>
  <si>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</si>
  <si>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</si>
  <si>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</si>
  <si>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</si>
  <si>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</si>
  <si>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</si>
  <si>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</si>
  <si>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</si>
  <si>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</si>
  <si>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</si>
  <si>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</si>
  <si>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</si>
  <si>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</si>
  <si>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</si>
  <si>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</si>
  <si>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</si>
  <si>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</si>
  <si>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</si>
  <si>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</si>
  <si>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</si>
  <si>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</si>
  <si>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</si>
  <si>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</si>
  <si>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</si>
  <si>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</si>
  <si>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</si>
  <si>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</si>
  <si>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</si>
  <si>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</si>
  <si>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</si>
  <si>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</si>
  <si>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</si>
  <si>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</si>
  <si>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</si>
  <si>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</si>
  <si>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</si>
  <si>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</si>
  <si>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</si>
  <si>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</si>
  <si>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</si>
  <si>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</si>
  <si>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</si>
  <si>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</si>
  <si>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</si>
  <si>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</si>
  <si>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</si>
  <si>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</si>
  <si>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</si>
  <si>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</si>
  <si>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</si>
  <si>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</si>
  <si>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</si>
  <si>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</si>
  <si>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</si>
  <si>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</si>
  <si>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</si>
  <si>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</si>
  <si>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</si>
  <si>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</si>
  <si>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</si>
  <si>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</si>
  <si>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</si>
  <si>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</si>
  <si>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</si>
  <si>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</si>
  <si>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</si>
  <si>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</si>
  <si>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</si>
  <si>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</si>
  <si>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</si>
  <si>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</si>
  <si>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</si>
  <si>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</si>
  <si>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</si>
  <si>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</si>
  <si>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</si>
  <si>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</si>
  <si>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</si>
  <si>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</si>
  <si>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</si>
  <si>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</si>
  <si>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</si>
  <si>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</si>
  <si>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</si>
  <si>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</si>
  <si>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</si>
  <si>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</si>
  <si>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</si>
  <si>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</si>
  <si>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</si>
  <si>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</si>
  <si>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</si>
  <si>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</si>
  <si>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</si>
  <si>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</si>
  <si>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</si>
  <si>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</si>
  <si>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</si>
  <si>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</si>
  <si>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</si>
  <si>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</si>
  <si>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</si>
  <si>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</si>
  <si>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</si>
  <si>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</si>
  <si>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</si>
  <si>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</si>
  <si>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</si>
  <si>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</si>
  <si>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</si>
  <si>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</si>
  <si>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</si>
  <si>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</si>
  <si>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</si>
  <si>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</si>
  <si>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</si>
  <si>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</si>
  <si>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</si>
  <si>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</si>
  <si>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</si>
  <si>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</si>
  <si>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</si>
  <si>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</si>
  <si>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</si>
  <si>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</si>
  <si>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</si>
  <si>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</si>
  <si>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</si>
  <si>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</si>
  <si>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</si>
  <si>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</si>
  <si>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</si>
  <si>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</si>
  <si>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</si>
  <si>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</si>
  <si>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</si>
  <si>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</si>
  <si>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</si>
  <si>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</si>
  <si>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</si>
  <si>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</si>
  <si>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</si>
  <si>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</si>
  <si>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</si>
  <si>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</si>
  <si>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</si>
  <si>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</si>
  <si>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</si>
  <si>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</si>
  <si>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</si>
  <si>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</si>
  <si>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</si>
  <si>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</si>
  <si>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</si>
  <si>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</si>
  <si>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</si>
  <si>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</si>
  <si>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</si>
  <si>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</si>
  <si>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</si>
  <si>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</si>
  <si>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</si>
  <si>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</si>
  <si>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</si>
  <si>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</si>
  <si>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</si>
  <si>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</si>
  <si>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</si>
  <si>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</si>
  <si>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</si>
  <si>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</si>
  <si>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</si>
  <si>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</si>
  <si>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</si>
  <si>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</si>
  <si>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</si>
  <si>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</si>
  <si>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</si>
  <si>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</si>
  <si>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</si>
  <si>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</si>
  <si>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</si>
  <si>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</si>
  <si>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</si>
  <si>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</si>
  <si>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</si>
  <si>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</si>
  <si>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</si>
  <si>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</si>
  <si>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</si>
  <si>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</si>
  <si>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</si>
  <si>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</si>
  <si>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</si>
  <si>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</si>
  <si>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</si>
  <si>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</si>
  <si>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</si>
  <si>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</si>
  <si>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</si>
  <si>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</si>
  <si>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</si>
  <si>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</si>
  <si>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</si>
  <si>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</si>
  <si>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</si>
  <si>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</si>
  <si>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</si>
  <si>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</si>
  <si>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</si>
  <si>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</si>
  <si>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</si>
  <si>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</si>
  <si>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</si>
  <si>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</si>
  <si>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</si>
  <si>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</si>
  <si>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</si>
  <si>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</si>
  <si>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</si>
  <si>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</si>
  <si>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</si>
  <si>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</si>
  <si>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</si>
  <si>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</si>
  <si>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</si>
  <si>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</si>
  <si>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</si>
  <si>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</si>
  <si>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</si>
  <si>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</si>
  <si>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</si>
  <si>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</si>
  <si>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</si>
  <si>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</si>
  <si>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</si>
  <si>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</si>
  <si>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</si>
  <si>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</si>
  <si>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</si>
  <si>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</si>
  <si>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</si>
  <si>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</si>
  <si>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</si>
  <si>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</si>
  <si>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</si>
  <si>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</si>
  <si>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</si>
  <si>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</si>
  <si>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</si>
  <si>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</si>
  <si>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</si>
  <si>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</si>
  <si>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</si>
  <si>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</si>
  <si>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</si>
  <si>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</si>
  <si>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</si>
  <si>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</si>
  <si>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</si>
  <si>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</si>
  <si>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</si>
  <si>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</si>
  <si>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</si>
  <si>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</si>
  <si>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</si>
  <si>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</si>
  <si>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</si>
  <si>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</si>
  <si>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</si>
  <si>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</si>
  <si>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</si>
  <si>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</si>
  <si>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</si>
  <si>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</si>
  <si>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</si>
  <si>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</si>
  <si>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</si>
  <si>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</si>
  <si>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</si>
  <si>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</si>
  <si>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</si>
  <si>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</si>
  <si>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</si>
  <si>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</si>
  <si>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</si>
  <si>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</si>
  <si>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</si>
  <si>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</si>
  <si>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</si>
  <si>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</si>
  <si>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</si>
  <si>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</si>
  <si>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</si>
  <si>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</si>
  <si>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</si>
  <si>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</si>
  <si>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</si>
  <si>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</si>
  <si>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</si>
  <si>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</si>
  <si>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</si>
  <si>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</si>
  <si>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</si>
  <si>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</si>
  <si>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</si>
  <si>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</si>
  <si>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</si>
  <si>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</si>
  <si>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</si>
  <si>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</si>
  <si>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</si>
  <si>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</si>
  <si>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</si>
  <si>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</si>
  <si>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</si>
  <si>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</si>
  <si>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</si>
  <si>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</si>
  <si>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</si>
  <si>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</si>
  <si>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</si>
  <si>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</si>
  <si>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</si>
  <si>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</si>
  <si>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</si>
  <si>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</si>
  <si>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</si>
  <si>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</si>
  <si>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</si>
  <si>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</si>
  <si>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</si>
  <si>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</si>
  <si>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</si>
  <si>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</si>
  <si>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</si>
  <si>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</si>
  <si>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</si>
  <si>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</si>
  <si>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</si>
  <si>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</si>
  <si>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</si>
  <si>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</si>
  <si>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</si>
  <si>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</si>
  <si>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</si>
  <si>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</si>
  <si>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</si>
  <si>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</si>
  <si>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</si>
  <si>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</si>
  <si>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</si>
  <si>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</si>
  <si>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</si>
  <si>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</si>
  <si>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</si>
  <si>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</si>
  <si>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</si>
  <si>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</si>
  <si>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</si>
  <si>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</si>
  <si>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</si>
  <si>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</si>
  <si>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</si>
  <si>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</si>
  <si>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</si>
  <si>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</si>
  <si>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</si>
  <si>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</si>
  <si>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</si>
  <si>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</si>
  <si>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</si>
  <si>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</si>
  <si>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</si>
  <si>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</si>
  <si>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</si>
  <si>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</si>
  <si>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</si>
  <si>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</si>
  <si>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</si>
  <si>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</si>
  <si>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</si>
  <si>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</si>
  <si>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</si>
  <si>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</si>
  <si>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</si>
  <si>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</si>
  <si>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</si>
  <si>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</si>
  <si>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</si>
  <si>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</si>
  <si>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</si>
  <si>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</si>
  <si>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</si>
  <si>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</si>
  <si>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</si>
  <si>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</si>
  <si>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</si>
  <si>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</si>
  <si>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</si>
  <si>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</si>
  <si>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</si>
  <si>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</si>
  <si>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</si>
  <si>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</si>
  <si>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</si>
  <si>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</si>
  <si>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</si>
  <si>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</si>
  <si>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</si>
  <si>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</si>
  <si>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</si>
  <si>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</si>
  <si>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</si>
  <si>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</si>
  <si>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</si>
  <si>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</si>
  <si>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</si>
  <si>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</si>
  <si>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</si>
  <si>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</si>
  <si>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</si>
  <si>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</si>
  <si>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</si>
  <si>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</si>
  <si>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</si>
  <si>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</si>
  <si>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</si>
  <si>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</si>
  <si>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</si>
  <si>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</si>
  <si>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</si>
  <si>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</si>
  <si>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</si>
  <si>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</si>
  <si>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</si>
  <si>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</si>
  <si>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</si>
  <si>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</si>
  <si>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</si>
  <si>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</si>
  <si>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</si>
  <si>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</si>
  <si>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</si>
  <si>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</si>
  <si>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</si>
  <si>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</si>
  <si>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</si>
  <si>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</si>
  <si>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</si>
  <si>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</si>
  <si>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</si>
  <si>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</si>
  <si>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</si>
  <si>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</si>
  <si>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</si>
  <si>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</si>
  <si>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</si>
  <si>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</si>
  <si>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</si>
  <si>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</si>
  <si>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</si>
  <si>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</si>
  <si>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</si>
  <si>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</si>
  <si>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</si>
  <si>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</si>
  <si>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</si>
  <si>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</si>
  <si>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</si>
  <si>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</si>
  <si>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</si>
  <si>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</si>
  <si>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</si>
  <si>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</si>
  <si>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</si>
  <si>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</si>
  <si>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</si>
  <si>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</si>
  <si>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</si>
  <si>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</si>
  <si>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</si>
  <si>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</si>
  <si>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</si>
  <si>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</si>
  <si>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</si>
  <si>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</si>
  <si>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</si>
  <si>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</si>
  <si>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</si>
  <si>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</si>
  <si>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</si>
  <si>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</si>
  <si>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</si>
  <si>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</si>
  <si>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</si>
  <si>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</si>
  <si>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</si>
  <si>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</si>
  <si>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</si>
  <si>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</si>
  <si>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</si>
  <si>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</si>
  <si>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</si>
  <si>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</si>
  <si>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</si>
  <si>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</si>
  <si>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</si>
  <si>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</si>
  <si>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</si>
  <si>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</si>
  <si>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</si>
  <si>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</si>
  <si>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</si>
  <si>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</si>
  <si>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</si>
  <si>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</si>
  <si>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</si>
  <si>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</si>
  <si>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</si>
  <si>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</si>
  <si>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</si>
  <si>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</si>
  <si>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</si>
  <si>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</si>
  <si>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</si>
  <si>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</si>
  <si>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</si>
  <si>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</si>
  <si>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</si>
  <si>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</si>
  <si>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</si>
  <si>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</si>
  <si>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</si>
  <si>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</si>
  <si>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</si>
  <si>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</si>
  <si>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</si>
  <si>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</si>
  <si>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</si>
  <si>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</si>
  <si>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</si>
  <si>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</si>
  <si>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</si>
  <si>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</si>
  <si>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</si>
  <si>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</si>
  <si>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</si>
  <si>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</si>
  <si>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</si>
  <si>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</si>
  <si>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</si>
  <si>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</si>
  <si>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</si>
  <si>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</si>
  <si>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</si>
  <si>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</si>
  <si>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</si>
  <si>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</si>
  <si>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</si>
  <si>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</si>
  <si>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</si>
  <si>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</si>
  <si>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</si>
  <si>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</si>
  <si>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</si>
  <si>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</si>
  <si>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</si>
  <si>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</si>
  <si>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</si>
  <si>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</si>
  <si>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</si>
  <si>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</si>
  <si>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</si>
  <si>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</si>
  <si>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</si>
  <si>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</si>
  <si>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</si>
  <si>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</si>
  <si>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</si>
  <si>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</si>
  <si>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</si>
  <si>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</si>
  <si>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</si>
  <si>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</si>
  <si>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</si>
  <si>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</si>
  <si>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</si>
  <si>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</si>
  <si>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</si>
  <si>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</si>
  <si>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</si>
  <si>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</si>
  <si>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</si>
  <si>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</si>
  <si>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</si>
  <si>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</si>
  <si>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</si>
  <si>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</si>
  <si>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</si>
  <si>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</si>
  <si>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</si>
  <si>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</si>
  <si>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</si>
  <si>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</si>
  <si>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</si>
  <si>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</si>
  <si>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</si>
  <si>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</si>
  <si>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</si>
  <si>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</si>
  <si>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</si>
  <si>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</si>
  <si>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</si>
  <si>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</si>
  <si>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</si>
  <si>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</si>
  <si>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</si>
  <si>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</si>
  <si>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</si>
  <si>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</si>
  <si>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</si>
  <si>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</si>
  <si>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</si>
  <si>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</si>
  <si>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</si>
  <si>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</si>
  <si>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</si>
  <si>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</si>
  <si>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</si>
  <si>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</si>
  <si>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</si>
  <si>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</si>
  <si>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</si>
  <si>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</si>
  <si>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</si>
  <si>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</si>
  <si>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</si>
  <si>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</si>
  <si>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</si>
  <si>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</si>
  <si>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</si>
  <si>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</si>
  <si>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</si>
  <si>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</si>
  <si>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</si>
  <si>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</si>
  <si>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</si>
  <si>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</si>
  <si>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</si>
  <si>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</si>
  <si>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</si>
  <si>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</si>
  <si>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</si>
  <si>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</si>
  <si>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</si>
  <si>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</si>
  <si>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</si>
  <si>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</si>
  <si>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</si>
  <si>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</si>
  <si>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</si>
  <si>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</si>
  <si>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</si>
  <si>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</si>
  <si>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</si>
  <si>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</si>
  <si>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</si>
  <si>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</si>
  <si>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</si>
  <si>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</si>
  <si>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</si>
  <si>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</si>
  <si>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</si>
  <si>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</si>
  <si>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</si>
  <si>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</si>
  <si>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</si>
  <si>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</si>
  <si>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</si>
  <si>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</si>
  <si>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</si>
  <si>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</si>
  <si>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</si>
  <si>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</si>
  <si>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</si>
  <si>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</si>
  <si>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</si>
  <si>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</si>
  <si>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</si>
  <si>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</si>
  <si>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</si>
  <si>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</si>
  <si>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</si>
  <si>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</si>
  <si>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</si>
  <si>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</si>
  <si>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</si>
  <si>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</si>
  <si>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</si>
  <si>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</si>
  <si>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</si>
  <si>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</si>
  <si>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</si>
  <si>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</si>
  <si>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</si>
  <si>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</si>
  <si>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</si>
  <si>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</si>
  <si>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</si>
  <si>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</si>
  <si>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</si>
  <si>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</si>
  <si>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</si>
  <si>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</si>
  <si>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</si>
  <si>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</si>
  <si>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</si>
  <si>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</si>
  <si>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</si>
  <si>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</si>
  <si>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</si>
  <si>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</si>
  <si>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</si>
  <si>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</si>
  <si>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</si>
  <si>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</si>
  <si>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</si>
  <si>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</si>
  <si>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</si>
  <si>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</si>
  <si>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</si>
  <si>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</si>
  <si>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</si>
  <si>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</si>
  <si>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</si>
  <si>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</si>
  <si>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</si>
  <si>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</si>
  <si>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</si>
  <si>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</si>
  <si>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</si>
  <si>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</si>
  <si>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</si>
  <si>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</si>
  <si>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</si>
  <si>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</si>
  <si>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</si>
  <si>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</si>
  <si>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</si>
  <si>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</si>
  <si>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</si>
  <si>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</si>
  <si>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</si>
  <si>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</si>
  <si>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</si>
  <si>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</si>
  <si>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</si>
  <si>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</si>
  <si>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</si>
  <si>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</si>
  <si>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</si>
  <si>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</si>
  <si>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</si>
  <si>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</si>
  <si>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</si>
  <si>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</si>
  <si>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</si>
  <si>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</si>
  <si>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</si>
  <si>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</si>
  <si>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</si>
  <si>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</si>
  <si>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</si>
  <si>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</si>
  <si>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</si>
  <si>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</si>
  <si>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</si>
  <si>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</si>
  <si>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</si>
  <si>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</si>
  <si>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</si>
  <si>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</si>
  <si>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</si>
  <si>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</si>
  <si>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</si>
  <si>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</si>
  <si>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</si>
  <si>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</si>
  <si>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</si>
  <si>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</si>
  <si>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</si>
  <si>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</si>
  <si>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</si>
  <si>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</si>
  <si>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</si>
  <si>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</si>
  <si>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</si>
  <si>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</si>
  <si>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</si>
  <si>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</si>
  <si>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</si>
  <si>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</si>
  <si>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</si>
  <si>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</si>
  <si>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</si>
  <si>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</si>
  <si>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</si>
  <si>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</si>
  <si>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</si>
  <si>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</si>
  <si>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</si>
  <si>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</si>
  <si>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</si>
  <si>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</si>
  <si>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</si>
  <si>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</si>
  <si>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</si>
  <si>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</si>
  <si>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</si>
  <si>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</si>
  <si>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</si>
  <si>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</si>
  <si>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</si>
  <si>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</si>
  <si>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</si>
  <si>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</si>
  <si>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</si>
  <si>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</si>
  <si>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</si>
  <si>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</si>
  <si>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</si>
  <si>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</si>
  <si>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</si>
  <si>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</si>
  <si>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</si>
  <si>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</si>
  <si>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</si>
  <si>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</si>
  <si>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</si>
  <si>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</si>
  <si>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</si>
  <si>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</si>
  <si>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</si>
  <si>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</si>
  <si>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</si>
  <si>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</si>
  <si>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</si>
  <si>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</si>
  <si>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</si>
  <si>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</si>
  <si>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</si>
  <si>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</si>
  <si>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</si>
  <si>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</si>
  <si>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</si>
  <si>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</si>
  <si>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</si>
  <si>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</si>
  <si>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</si>
  <si>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</si>
  <si>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</si>
  <si>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</si>
  <si>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</si>
  <si>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</si>
  <si>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</si>
  <si>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</si>
  <si>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</si>
  <si>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</si>
  <si>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</si>
  <si>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</si>
  <si>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</si>
  <si>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</si>
  <si>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</si>
  <si>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</si>
  <si>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</si>
  <si>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</si>
  <si>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</si>
  <si>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</si>
  <si>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</si>
  <si>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</si>
  <si>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</si>
  <si>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</si>
  <si>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</si>
  <si>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</si>
  <si>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</si>
  <si>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</si>
  <si>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</si>
  <si>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</si>
  <si>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</si>
  <si>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</si>
  <si>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</si>
  <si>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</si>
  <si>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</si>
  <si>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</si>
  <si>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</si>
  <si>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</si>
  <si>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</si>
  <si>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</si>
  <si>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</si>
  <si>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</si>
  <si>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</si>
  <si>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</si>
  <si>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</si>
  <si>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</si>
  <si>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</si>
  <si>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</si>
  <si>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</si>
  <si>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</si>
  <si>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</si>
  <si>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</si>
  <si>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</si>
  <si>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</si>
  <si>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</si>
  <si>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</si>
  <si>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</si>
  <si>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</si>
  <si>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</si>
  <si>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</si>
  <si>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</si>
  <si>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</si>
  <si>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</si>
  <si>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</si>
  <si>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</si>
  <si>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</si>
  <si>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</si>
  <si>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</si>
  <si>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</si>
  <si>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</si>
  <si>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</si>
  <si>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</si>
  <si>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</si>
  <si>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</si>
  <si>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</si>
  <si>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</si>
  <si>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</si>
  <si>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</si>
  <si>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</si>
  <si>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</si>
  <si>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</si>
  <si>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</si>
  <si>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</si>
  <si>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</si>
  <si>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</si>
  <si>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</si>
  <si>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</si>
  <si>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</si>
  <si>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</si>
  <si>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</si>
  <si>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</si>
  <si>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</si>
  <si>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</si>
  <si>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</si>
  <si>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</si>
  <si>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</si>
  <si>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</si>
  <si>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</si>
  <si>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</si>
  <si>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</si>
  <si>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</si>
  <si>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</si>
  <si>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</si>
  <si>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</si>
  <si>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</si>
  <si>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</si>
  <si>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</si>
  <si>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</si>
  <si>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</si>
  <si>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</si>
  <si>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</si>
  <si>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</si>
  <si>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</si>
  <si>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</si>
  <si>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</si>
  <si>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</si>
  <si>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</si>
  <si>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</si>
  <si>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</si>
  <si>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</si>
  <si>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</si>
  <si>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</si>
  <si>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</si>
  <si>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</si>
  <si>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</si>
  <si>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</si>
  <si>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</si>
  <si>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</si>
  <si>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</si>
  <si>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</si>
  <si>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</si>
  <si>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</si>
  <si>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</si>
  <si>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</si>
  <si>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</si>
  <si>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</si>
  <si>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</si>
  <si>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</si>
  <si>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</si>
  <si>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</si>
  <si>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</si>
  <si>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</si>
  <si>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</si>
  <si>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</si>
  <si>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</si>
  <si>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</si>
  <si>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</si>
  <si>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</si>
  <si>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</si>
  <si>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</si>
  <si>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</si>
  <si>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</si>
  <si>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</si>
  <si>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</si>
  <si>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</si>
  <si>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</si>
  <si>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</si>
  <si>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</si>
  <si>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</si>
  <si>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</si>
  <si>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</si>
  <si>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</si>
  <si>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</si>
  <si>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</si>
  <si>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</si>
  <si>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</si>
  <si>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</si>
  <si>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</si>
  <si>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</si>
  <si>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</si>
  <si>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</si>
  <si>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</si>
  <si>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</si>
  <si>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</si>
  <si>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</si>
  <si>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</si>
  <si>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</si>
  <si>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</si>
  <si>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</si>
  <si>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</si>
  <si>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</si>
  <si>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</si>
  <si>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</si>
  <si>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</si>
  <si>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</si>
  <si>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</si>
  <si>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</si>
  <si>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</si>
  <si>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</si>
  <si>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</si>
  <si>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</si>
  <si>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</si>
  <si>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</si>
  <si>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</si>
  <si>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</si>
  <si>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</si>
  <si>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</si>
  <si>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</si>
  <si>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</si>
  <si>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</si>
  <si>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</si>
  <si>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</si>
  <si>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</si>
  <si>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</si>
  <si>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</si>
  <si>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</si>
  <si>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</si>
  <si>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</si>
  <si>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</si>
  <si>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</si>
  <si>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</si>
  <si>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</si>
  <si>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</si>
  <si>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</si>
  <si>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</si>
  <si>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</si>
  <si>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</si>
  <si>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</si>
  <si>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</si>
  <si>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</si>
  <si>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</si>
  <si>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</si>
  <si>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</si>
  <si>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</si>
  <si>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</si>
  <si>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</si>
  <si>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</si>
  <si>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</si>
  <si>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</si>
  <si>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</si>
  <si>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</si>
  <si>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</si>
  <si>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</si>
  <si>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</si>
  <si>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</si>
  <si>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</si>
  <si>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</si>
  <si>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</si>
  <si>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</si>
  <si>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</si>
  <si>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</si>
  <si>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</si>
  <si>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</si>
  <si>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</si>
  <si>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</si>
  <si>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</si>
  <si>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</si>
  <si>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</si>
  <si>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</si>
  <si>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</si>
  <si>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</si>
  <si>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</si>
  <si>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</si>
  <si>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</si>
  <si>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</si>
  <si>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</si>
  <si>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</si>
  <si>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</si>
  <si>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</si>
  <si>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</si>
  <si>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</si>
  <si>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</si>
  <si>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</si>
  <si>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</si>
  <si>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</si>
  <si>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</si>
  <si>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</si>
  <si>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</si>
  <si>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</si>
  <si>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</si>
  <si>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</si>
  <si>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</si>
  <si>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</si>
  <si>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</si>
  <si>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</si>
  <si>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</si>
  <si>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</si>
  <si>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</si>
  <si>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</si>
  <si>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</si>
  <si>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</si>
  <si>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</si>
  <si>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</si>
  <si>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</si>
  <si>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</si>
  <si>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</si>
  <si>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</si>
  <si>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</si>
  <si>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</si>
  <si>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</si>
  <si>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</si>
  <si>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</si>
  <si>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</si>
  <si>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</si>
  <si>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</si>
  <si>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</si>
  <si>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</si>
  <si>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</si>
  <si>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</si>
  <si>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</si>
  <si>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</si>
  <si>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</si>
  <si>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</si>
  <si>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</si>
  <si>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</si>
  <si>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</si>
  <si>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</si>
  <si>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</si>
  <si>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</si>
  <si>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</si>
  <si>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</si>
  <si>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</si>
  <si>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</si>
  <si>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</si>
  <si>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</si>
  <si>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</si>
  <si>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</si>
  <si>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</si>
  <si>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</si>
  <si>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</si>
  <si>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</si>
  <si>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</si>
  <si>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</si>
  <si>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</si>
  <si>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</si>
  <si>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</si>
  <si>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</si>
  <si>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</si>
  <si>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</si>
  <si>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</si>
  <si>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</si>
  <si>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</si>
  <si>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</si>
  <si>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</si>
  <si>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</si>
  <si>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</si>
  <si>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</si>
  <si>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</si>
  <si>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</si>
  <si>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</si>
  <si>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</si>
  <si>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</si>
  <si>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</si>
  <si>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</si>
  <si>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</si>
  <si>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</si>
  <si>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</si>
  <si>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</si>
  <si>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</si>
  <si>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</si>
  <si>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</si>
  <si>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</si>
  <si>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</si>
  <si>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</si>
  <si>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</si>
  <si>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</si>
  <si>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</si>
  <si>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</si>
  <si>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</si>
  <si>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</si>
  <si>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</si>
  <si>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</si>
  <si>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</si>
  <si>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</si>
  <si>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</si>
  <si>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</si>
  <si>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</si>
  <si>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</si>
  <si>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</si>
  <si>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</si>
  <si>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</si>
  <si>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</si>
  <si>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</si>
  <si>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</si>
  <si>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</si>
  <si>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</si>
  <si>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</si>
  <si>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</si>
  <si>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</si>
  <si>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</si>
  <si>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</si>
  <si>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</si>
  <si>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</si>
  <si>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</si>
  <si>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</si>
  <si>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</si>
  <si>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</si>
  <si>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</si>
  <si>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</si>
  <si>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</si>
  <si>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</si>
  <si>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</si>
  <si>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</si>
  <si>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</si>
  <si>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</si>
  <si>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</si>
  <si>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</si>
  <si>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</si>
  <si>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</si>
  <si>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</si>
  <si>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</si>
  <si>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</si>
  <si>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</si>
  <si>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</si>
  <si>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</si>
  <si>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</si>
  <si>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</si>
  <si>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</si>
  <si>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</si>
  <si>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</si>
  <si>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</si>
  <si>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</si>
  <si>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</si>
  <si>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</si>
  <si>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</si>
  <si>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</si>
  <si>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</si>
  <si>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</si>
  <si>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</si>
  <si>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</si>
  <si>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</si>
  <si>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</si>
  <si>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</si>
  <si>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</si>
  <si>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</si>
  <si>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</si>
  <si>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</si>
  <si>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</si>
  <si>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</si>
  <si>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</si>
  <si>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</si>
  <si>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</si>
  <si>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</si>
  <si>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</si>
  <si>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</si>
  <si>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</si>
  <si>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</si>
  <si>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</si>
  <si>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</si>
  <si>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</si>
  <si>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</si>
  <si>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</si>
  <si>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</si>
  <si>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</si>
  <si>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</si>
  <si>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</si>
  <si>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</si>
  <si>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</si>
  <si>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</si>
  <si>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</si>
  <si>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</si>
  <si>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</si>
  <si>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</si>
  <si>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</si>
  <si>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</si>
  <si>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</si>
  <si>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</si>
  <si>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</si>
  <si>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</si>
  <si>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</si>
  <si>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</si>
  <si>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</si>
  <si>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</si>
  <si>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</si>
  <si>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</si>
  <si>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</si>
  <si>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</si>
  <si>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</si>
  <si>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</si>
  <si>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</si>
  <si>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</si>
  <si>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</si>
  <si>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</si>
  <si>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</si>
  <si>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</si>
  <si>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</si>
  <si>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</si>
  <si>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</si>
  <si>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</si>
  <si>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</si>
  <si>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</si>
  <si>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</si>
  <si>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</si>
  <si>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</si>
  <si>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</si>
  <si>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</si>
  <si>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</si>
  <si>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</si>
  <si>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</si>
  <si>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</si>
  <si>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</si>
  <si>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</si>
  <si>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</si>
  <si>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</si>
  <si>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</si>
  <si>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</si>
  <si>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</si>
  <si>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</si>
  <si>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</si>
  <si>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</si>
  <si>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</si>
  <si>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</si>
  <si>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</si>
  <si>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</si>
  <si>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</si>
  <si>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</si>
  <si>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</si>
  <si>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</si>
  <si>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</si>
  <si>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</si>
  <si>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</si>
  <si>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</si>
  <si>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</si>
  <si>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</si>
  <si>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</si>
  <si>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</si>
  <si>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</si>
  <si>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</si>
  <si>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</si>
  <si>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</si>
  <si>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</si>
  <si>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</si>
  <si>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</si>
  <si>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</si>
  <si>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</si>
  <si>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</si>
  <si>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</si>
  <si>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</si>
  <si>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</si>
  <si>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</si>
  <si>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</si>
  <si>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</si>
  <si>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</si>
  <si>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</si>
  <si>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</si>
  <si>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</si>
  <si>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</si>
  <si>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</si>
  <si>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</si>
  <si>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</si>
  <si>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</si>
  <si>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</si>
  <si>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</si>
  <si>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</si>
  <si>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</si>
  <si>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</si>
  <si>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</si>
  <si>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</si>
  <si>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</si>
  <si>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</si>
  <si>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</si>
  <si>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</si>
  <si>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</si>
  <si>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</si>
  <si>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</si>
  <si>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</si>
  <si>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</si>
  <si>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</si>
  <si>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</si>
  <si>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</si>
  <si>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</si>
  <si>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</si>
  <si>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</si>
  <si>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</si>
  <si>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</si>
  <si>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</si>
  <si>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</si>
  <si>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</si>
  <si>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</si>
  <si>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</si>
  <si>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</si>
  <si>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</si>
  <si>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</si>
  <si>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</si>
  <si>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</si>
  <si>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</si>
  <si>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</si>
  <si>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</si>
  <si>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</si>
  <si>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</si>
  <si>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</si>
  <si>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</si>
  <si>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</si>
  <si>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</si>
  <si>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</si>
  <si>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</si>
  <si>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</si>
  <si>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</si>
  <si>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</si>
  <si>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</si>
  <si>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</si>
  <si>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</si>
  <si>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</si>
  <si>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</si>
  <si>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</si>
  <si>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</si>
  <si>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</si>
  <si>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</si>
  <si>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</si>
  <si>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</si>
  <si>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</si>
  <si>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</si>
  <si>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</si>
  <si>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</si>
  <si>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</si>
  <si>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</si>
  <si>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</si>
  <si>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</si>
  <si>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</si>
  <si>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</si>
  <si>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</si>
  <si>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</si>
  <si>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</si>
  <si>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</si>
  <si>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</si>
  <si>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</si>
  <si>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</si>
  <si>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</si>
  <si>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</si>
  <si>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</si>
  <si>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</si>
  <si>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</si>
  <si>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</si>
  <si>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</si>
  <si>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</si>
  <si>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</si>
  <si>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</si>
  <si>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</si>
  <si>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</si>
  <si>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</si>
  <si>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</si>
  <si>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</si>
  <si>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</si>
  <si>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</si>
  <si>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</si>
  <si>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</si>
  <si>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</si>
  <si>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</si>
  <si>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</si>
  <si>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</si>
  <si>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</si>
  <si>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</si>
  <si>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</si>
  <si>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</si>
  <si>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</si>
  <si>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</si>
  <si>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</si>
  <si>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</si>
  <si>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</si>
  <si>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</si>
  <si>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</si>
  <si>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</si>
  <si>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</si>
  <si>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</si>
  <si>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</si>
  <si>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</si>
  <si>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</si>
  <si>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</si>
  <si>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</si>
  <si>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</si>
  <si>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</si>
  <si>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</si>
  <si>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</si>
  <si>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</si>
  <si>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</si>
  <si>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</si>
  <si>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</si>
  <si>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</si>
  <si>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</si>
  <si>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</si>
  <si>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</si>
  <si>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</si>
  <si>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</si>
  <si>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</si>
  <si>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</si>
  <si>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</si>
  <si>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</si>
  <si>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</si>
  <si>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</si>
  <si>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</si>
  <si>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</si>
  <si>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</si>
  <si>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</si>
  <si>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</si>
  <si>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</si>
  <si>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</si>
  <si>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</si>
  <si>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</si>
  <si>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</si>
  <si>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</si>
  <si>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</si>
  <si>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</si>
  <si>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</si>
  <si>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</si>
  <si>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</si>
  <si>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</si>
  <si>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</si>
  <si>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</si>
  <si>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</si>
  <si>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</si>
  <si>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</si>
  <si>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</si>
  <si>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</si>
  <si>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</si>
  <si>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</si>
  <si>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</si>
  <si>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</si>
  <si>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</si>
  <si>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</si>
  <si>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</si>
  <si>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</si>
  <si>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</si>
  <si>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</si>
  <si>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</si>
  <si>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</si>
  <si>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</si>
  <si>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</si>
  <si>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</si>
  <si>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</si>
  <si>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</si>
  <si>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</si>
  <si>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</si>
  <si>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</si>
  <si>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</si>
  <si>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</si>
  <si>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</si>
  <si>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</si>
  <si>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</si>
  <si>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</si>
  <si>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</si>
  <si>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</si>
  <si>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</si>
  <si>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</si>
  <si>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</si>
  <si>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</si>
  <si>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</si>
  <si>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</si>
  <si>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</si>
  <si>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</si>
  <si>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</si>
  <si>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</si>
  <si>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</si>
  <si>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</si>
  <si>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</si>
  <si>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</si>
  <si>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</si>
  <si>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</si>
  <si>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</si>
  <si>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</si>
  <si>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</si>
  <si>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</si>
  <si>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</si>
  <si>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</si>
  <si>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</si>
  <si>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</si>
  <si>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</si>
  <si>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</si>
  <si>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</si>
  <si>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</si>
  <si>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</si>
  <si>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</si>
  <si>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</si>
  <si>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</si>
  <si>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</si>
  <si>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</si>
  <si>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</si>
  <si>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</si>
  <si>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</si>
  <si>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</si>
  <si>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</si>
  <si>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</si>
  <si>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</si>
  <si>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</si>
  <si>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</si>
  <si>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</si>
  <si>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</si>
  <si>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</si>
  <si>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</si>
  <si>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</si>
  <si>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</si>
  <si>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</si>
  <si>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</si>
  <si>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</si>
  <si>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</si>
  <si>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</si>
  <si>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</si>
  <si>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</si>
  <si>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</si>
  <si>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</si>
  <si>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</si>
  <si>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</si>
  <si>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</si>
  <si>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</si>
  <si>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</si>
  <si>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</si>
  <si>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</si>
  <si>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</si>
  <si>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</si>
  <si>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</si>
  <si>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</si>
  <si>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</si>
  <si>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</si>
  <si>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</si>
  <si>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</si>
  <si>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</si>
  <si>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</si>
  <si>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</si>
  <si>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</si>
  <si>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</si>
  <si>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</si>
  <si>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</si>
  <si>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</si>
  <si>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</si>
  <si>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</si>
  <si>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</si>
  <si>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</si>
  <si>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</si>
  <si>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</si>
  <si>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</si>
  <si>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</si>
  <si>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</si>
  <si>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</si>
  <si>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</si>
  <si>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</si>
  <si>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</si>
  <si>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</si>
  <si>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</si>
  <si>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</si>
  <si>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</si>
  <si>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</si>
  <si>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</si>
  <si>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</si>
  <si>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</si>
  <si>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</si>
  <si>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</si>
  <si>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</si>
  <si>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</si>
  <si>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</si>
  <si>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</si>
  <si>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</si>
  <si>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</si>
  <si>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</si>
  <si>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</si>
  <si>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</si>
  <si>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</si>
  <si>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</si>
  <si>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</si>
  <si>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</si>
  <si>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</si>
  <si>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</si>
  <si>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</si>
  <si>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</si>
  <si>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</si>
  <si>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</si>
  <si>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</si>
  <si>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</si>
  <si>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</si>
  <si>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</si>
  <si>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</si>
  <si>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</si>
  <si>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</si>
  <si>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</si>
  <si>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</si>
  <si>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</si>
  <si>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</si>
  <si>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</si>
  <si>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</si>
  <si>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</si>
  <si>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</si>
  <si>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</si>
  <si>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</si>
  <si>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</si>
  <si>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</si>
  <si>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</si>
  <si>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</si>
  <si>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</si>
  <si>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</si>
  <si>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</si>
  <si>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</si>
  <si>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</si>
  <si>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</si>
  <si>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</si>
  <si>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</si>
  <si>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</si>
  <si>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</si>
  <si>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</si>
  <si>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</si>
  <si>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</si>
  <si>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</si>
  <si>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</si>
  <si>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</si>
  <si>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</si>
  <si>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</si>
  <si>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</si>
  <si>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</si>
  <si>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</si>
  <si>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</si>
  <si>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</si>
  <si>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</si>
  <si>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</si>
  <si>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</si>
  <si>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</si>
  <si>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</si>
  <si>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</si>
  <si>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</si>
  <si>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</si>
  <si>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</si>
  <si>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</si>
  <si>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</si>
  <si>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</si>
  <si>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</si>
  <si>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</si>
  <si>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</si>
  <si>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</si>
  <si>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</si>
  <si>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</si>
  <si>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</si>
  <si>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</si>
  <si>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</si>
  <si>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</si>
  <si>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</si>
  <si>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</si>
  <si>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</si>
  <si>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</si>
  <si>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</si>
  <si>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</si>
  <si>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</si>
  <si>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</si>
  <si>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</si>
  <si>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</si>
  <si>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</si>
  <si>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</si>
  <si>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</si>
  <si>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</si>
  <si>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</si>
  <si>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</si>
  <si>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</si>
  <si>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</si>
  <si>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</si>
  <si>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</si>
  <si>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</si>
  <si>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</si>
  <si>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</si>
  <si>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</si>
  <si>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</si>
  <si>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</si>
  <si>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</si>
  <si>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</si>
  <si>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</si>
  <si>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</si>
  <si>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</si>
  <si>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</si>
  <si>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</si>
  <si>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</si>
  <si>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</si>
  <si>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</si>
  <si>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</si>
  <si>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</si>
  <si>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</si>
  <si>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</si>
  <si>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</si>
  <si>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</si>
  <si>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</si>
  <si>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</si>
  <si>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</si>
  <si>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</si>
  <si>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</si>
  <si>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</si>
  <si>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</si>
  <si>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</si>
  <si>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</si>
  <si>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</si>
  <si>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</si>
  <si>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</si>
  <si>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</si>
  <si>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</si>
  <si>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</si>
  <si>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</si>
  <si>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</si>
  <si>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</si>
  <si>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</si>
  <si>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</si>
  <si>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</si>
  <si>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</si>
  <si>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</si>
  <si>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</si>
  <si>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</si>
  <si>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</si>
  <si>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</si>
  <si>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</si>
  <si>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</si>
  <si>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</si>
  <si>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</si>
  <si>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</si>
  <si>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</si>
  <si>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</si>
  <si>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</si>
  <si>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</si>
  <si>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</si>
  <si>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</si>
  <si>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</si>
  <si>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</si>
  <si>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</si>
  <si>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</si>
  <si>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</si>
  <si>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</si>
  <si>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</si>
  <si>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</si>
  <si>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</si>
  <si>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</si>
  <si>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</si>
  <si>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</si>
  <si>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</si>
  <si>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</si>
  <si>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</si>
  <si>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</si>
  <si>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</si>
  <si>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</si>
  <si>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</si>
  <si>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</si>
  <si>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</si>
  <si>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</si>
  <si>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</si>
  <si>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</si>
  <si>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</si>
  <si>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</si>
  <si>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</si>
  <si>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</si>
  <si>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</si>
  <si>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</si>
  <si>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</si>
  <si>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</si>
  <si>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</si>
  <si>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</si>
  <si>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</si>
  <si>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</si>
  <si>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</si>
  <si>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</si>
  <si>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</si>
  <si>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</si>
  <si>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</si>
  <si>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</si>
  <si>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</si>
  <si>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</si>
  <si>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</si>
  <si>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</si>
  <si>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</si>
  <si>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</si>
  <si>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</si>
  <si>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</si>
  <si>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</si>
  <si>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</si>
  <si>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</si>
  <si>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</si>
  <si>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</si>
  <si>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</si>
  <si>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</si>
  <si>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</si>
  <si>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</si>
  <si>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</si>
  <si>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</si>
  <si>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</si>
  <si>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</si>
  <si>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</si>
  <si>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</si>
  <si>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</si>
  <si>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</si>
  <si>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</si>
  <si>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</si>
  <si>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</si>
  <si>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</si>
  <si>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</si>
  <si>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</si>
  <si>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</si>
  <si>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</si>
  <si>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</si>
  <si>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</si>
  <si>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</si>
  <si>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</si>
  <si>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</si>
  <si>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</si>
  <si>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</si>
  <si>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</si>
  <si>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</si>
  <si>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</si>
  <si>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</si>
  <si>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</si>
  <si>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</si>
  <si>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</si>
  <si>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</si>
  <si>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</si>
  <si>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</si>
  <si>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</si>
  <si>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</si>
  <si>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</si>
  <si>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</si>
  <si>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</si>
  <si>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</si>
  <si>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</si>
  <si>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</si>
  <si>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</si>
  <si>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</si>
  <si>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</si>
  <si>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</si>
  <si>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</si>
  <si>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</si>
  <si>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</si>
  <si>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</si>
  <si>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</si>
  <si>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</si>
  <si>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</si>
  <si>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</si>
  <si>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</si>
  <si>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</si>
  <si>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</si>
  <si>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</si>
  <si>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</si>
  <si>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</si>
  <si>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</si>
  <si>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</si>
  <si>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</si>
  <si>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</si>
  <si>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</si>
  <si>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</si>
  <si>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</si>
  <si>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</si>
  <si>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</si>
  <si>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</si>
  <si>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</si>
  <si>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</si>
  <si>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</si>
  <si>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</si>
  <si>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</si>
  <si>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</si>
  <si>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</si>
  <si>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</si>
  <si>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</si>
  <si>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</si>
  <si>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</si>
  <si>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</si>
  <si>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</si>
  <si>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</si>
  <si>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</si>
  <si>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</si>
  <si>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</si>
  <si>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</si>
  <si>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</si>
  <si>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</si>
  <si>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</si>
  <si>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</si>
  <si>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</si>
  <si>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</si>
  <si>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</si>
  <si>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</si>
  <si>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</si>
  <si>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</si>
  <si>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</si>
  <si>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</si>
  <si>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</si>
  <si>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</si>
  <si>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</si>
  <si>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</si>
  <si>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</si>
  <si>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</si>
  <si>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</si>
  <si>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</si>
  <si>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</si>
  <si>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</si>
  <si>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</si>
  <si>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</si>
  <si>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</si>
  <si>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</si>
  <si>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</si>
  <si>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</si>
  <si>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</si>
  <si>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</si>
  <si>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</si>
  <si>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</si>
  <si>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</si>
  <si>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</si>
  <si>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</si>
  <si>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</si>
  <si>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</si>
  <si>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</si>
  <si>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</si>
  <si>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</si>
  <si>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</si>
  <si>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</si>
  <si>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</si>
  <si>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</si>
  <si>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</si>
  <si>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</si>
  <si>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</si>
  <si>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</si>
  <si>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</si>
  <si>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</si>
  <si>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</si>
  <si>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</si>
  <si>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</si>
  <si>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</si>
  <si>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</si>
  <si>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</si>
  <si>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</si>
  <si>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</si>
  <si>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</si>
  <si>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</si>
  <si>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</si>
  <si>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</si>
  <si>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</si>
  <si>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</si>
  <si>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</si>
  <si>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</si>
  <si>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</si>
  <si>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</si>
  <si>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</si>
  <si>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</si>
  <si>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</si>
  <si>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</si>
  <si>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</si>
  <si>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</si>
  <si>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</si>
  <si>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</si>
  <si>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</si>
  <si>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</si>
  <si>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</si>
  <si>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</si>
  <si>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</si>
  <si>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</si>
  <si>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</si>
  <si>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</si>
  <si>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</si>
  <si>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</si>
  <si>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</si>
  <si>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</si>
  <si>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</si>
  <si>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</si>
  <si>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</si>
  <si>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</si>
  <si>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</si>
  <si>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</si>
  <si>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</si>
  <si>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</si>
  <si>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</si>
  <si>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</si>
  <si>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</si>
  <si>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</si>
  <si>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</si>
  <si>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</si>
  <si>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</si>
  <si>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</si>
  <si>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</si>
  <si>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</si>
  <si>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</si>
  <si>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</si>
  <si>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</si>
  <si>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</si>
  <si>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</si>
  <si>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</si>
  <si>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</si>
  <si>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</si>
  <si>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</si>
  <si>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</si>
  <si>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</si>
  <si>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</si>
  <si>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</si>
  <si>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</si>
  <si>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</si>
  <si>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</si>
  <si>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</si>
  <si>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</si>
  <si>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</si>
  <si>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</si>
  <si>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</si>
  <si>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</si>
  <si>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</si>
  <si>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</si>
  <si>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</si>
  <si>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</si>
  <si>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</si>
  <si>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</si>
  <si>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</si>
  <si>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</si>
  <si>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</si>
  <si>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</si>
  <si>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</si>
  <si>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</si>
  <si>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</si>
  <si>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</si>
  <si>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</si>
  <si>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</si>
  <si>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</si>
  <si>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</si>
  <si>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</si>
  <si>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</si>
  <si>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</si>
  <si>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</si>
  <si>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</si>
  <si>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</si>
  <si>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</si>
  <si>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</si>
  <si>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</si>
  <si>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</si>
  <si>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</si>
  <si>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</si>
  <si>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</si>
  <si>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</si>
  <si>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</si>
  <si>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</si>
  <si>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</si>
  <si>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</si>
  <si>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</si>
  <si>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</si>
  <si>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</si>
  <si>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</si>
  <si>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</si>
  <si>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</si>
  <si>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</si>
  <si>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</si>
  <si>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</si>
  <si>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</si>
  <si>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</si>
  <si>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</si>
  <si>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</si>
  <si>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</si>
  <si>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</si>
  <si>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</si>
  <si>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</si>
  <si>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</si>
  <si>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</si>
  <si>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</si>
  <si>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</si>
  <si>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</si>
  <si>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</si>
  <si>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</si>
  <si>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</si>
  <si>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</si>
  <si>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</si>
  <si>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</si>
  <si>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</si>
  <si>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</si>
  <si>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</si>
  <si>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</si>
  <si>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</si>
  <si>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</si>
  <si>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</si>
  <si>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</si>
  <si>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</si>
  <si>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</si>
  <si>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</si>
  <si>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</si>
  <si>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</si>
  <si>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</si>
  <si>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</si>
  <si>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</si>
  <si>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</si>
  <si>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</si>
  <si>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</si>
  <si>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</si>
  <si>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</si>
  <si>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</si>
  <si>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</si>
  <si>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</si>
  <si>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</si>
  <si>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</si>
  <si>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</si>
  <si>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</si>
  <si>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</si>
  <si>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</si>
  <si>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</si>
  <si>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</si>
  <si>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</si>
  <si>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</si>
  <si>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</si>
  <si>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</si>
  <si>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</si>
  <si>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</si>
  <si>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</si>
  <si>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</si>
  <si>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</si>
  <si>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</si>
  <si>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</si>
  <si>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</si>
  <si>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</si>
  <si>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</si>
  <si>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</si>
  <si>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</si>
  <si>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</si>
  <si>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</si>
  <si>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</si>
  <si>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</si>
  <si>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</si>
  <si>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</si>
  <si>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</si>
  <si>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</si>
  <si>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</si>
  <si>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</si>
  <si>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</si>
  <si>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</si>
  <si>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</si>
  <si>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</si>
  <si>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</si>
  <si>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</si>
  <si>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</si>
  <si>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</si>
  <si>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</si>
  <si>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</si>
  <si>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</si>
  <si>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</si>
  <si>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</si>
  <si>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</si>
  <si>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</si>
  <si>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</si>
  <si>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</si>
  <si>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</si>
  <si>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</si>
  <si>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</si>
  <si>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</si>
  <si>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</si>
  <si>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</si>
  <si>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</si>
  <si>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</si>
  <si>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</si>
  <si>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</si>
  <si>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</si>
  <si>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</si>
  <si>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</si>
  <si>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</si>
  <si>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</si>
  <si>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</si>
  <si>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</si>
  <si>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</si>
  <si>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</si>
  <si>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</si>
  <si>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</si>
  <si>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</si>
  <si>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</si>
  <si>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</si>
  <si>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</si>
  <si>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</si>
  <si>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</si>
  <si>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</si>
  <si>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</si>
  <si>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</si>
  <si>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</si>
  <si>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</si>
  <si>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</si>
  <si>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</si>
  <si>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</si>
  <si>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</si>
  <si>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</si>
  <si>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</si>
  <si>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</si>
  <si>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</si>
  <si>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</si>
  <si>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</si>
  <si>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</si>
  <si>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</si>
  <si>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</si>
  <si>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</si>
  <si>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</si>
  <si>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</si>
  <si>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</si>
  <si>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</si>
  <si>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</si>
  <si>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</si>
  <si>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</si>
  <si>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</si>
  <si>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</si>
  <si>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</si>
  <si>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</si>
  <si>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</si>
  <si>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</si>
  <si>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</si>
  <si>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</si>
  <si>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</si>
  <si>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</si>
  <si>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</si>
  <si>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</si>
  <si>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</si>
  <si>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</si>
  <si>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</si>
  <si>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</si>
  <si>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</si>
  <si>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</si>
  <si>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</si>
  <si>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</si>
  <si>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</si>
  <si>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</si>
  <si>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</si>
  <si>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</si>
  <si>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</si>
  <si>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</si>
  <si>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</si>
  <si>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</si>
  <si>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</si>
  <si>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</si>
  <si>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</si>
  <si>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</si>
  <si>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</si>
  <si>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</si>
  <si>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</si>
  <si>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</si>
  <si>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</si>
  <si>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</si>
  <si>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</si>
  <si>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</si>
  <si>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</si>
  <si>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</si>
  <si>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</si>
  <si>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</si>
  <si>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</si>
  <si>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</si>
  <si>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</si>
  <si>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</si>
  <si>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</si>
  <si>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</si>
  <si>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</si>
  <si>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</si>
  <si>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</si>
  <si>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</si>
  <si>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</si>
  <si>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</si>
  <si>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</si>
  <si>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</si>
  <si>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</si>
  <si>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</si>
  <si>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</si>
  <si>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</si>
  <si>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</si>
  <si>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</si>
  <si>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</si>
  <si>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</si>
  <si>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</si>
  <si>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</si>
  <si>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</si>
  <si>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</si>
  <si>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</si>
  <si>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</si>
  <si>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</si>
  <si>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</si>
  <si>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</si>
  <si>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</si>
  <si>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</si>
  <si>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</si>
  <si>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</si>
  <si>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</si>
  <si>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</si>
  <si>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</si>
  <si>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</si>
  <si>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</si>
  <si>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</si>
  <si>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</si>
  <si>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</si>
  <si>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</si>
  <si>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</si>
  <si>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</si>
  <si>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</si>
  <si>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</si>
  <si>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</si>
  <si>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</si>
  <si>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</si>
  <si>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</si>
  <si>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</si>
  <si>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</si>
  <si>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</si>
  <si>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</si>
  <si>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</si>
  <si>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</si>
  <si>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</si>
  <si>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</si>
  <si>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</si>
  <si>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</si>
  <si>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</si>
  <si>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</si>
  <si>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</si>
  <si>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</si>
  <si>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</si>
  <si>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</si>
  <si>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</si>
  <si>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</si>
  <si>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</si>
  <si>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</si>
  <si>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</si>
  <si>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</si>
  <si>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</si>
  <si>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</si>
  <si>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</si>
  <si>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</si>
  <si>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</si>
  <si>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</si>
  <si>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</si>
  <si>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</si>
  <si>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</si>
  <si>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</si>
  <si>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</si>
  <si>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</si>
  <si>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</si>
  <si>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</si>
  <si>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</si>
  <si>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</si>
  <si>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</si>
  <si>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</si>
  <si>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</si>
  <si>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</si>
  <si>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</si>
  <si>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</si>
  <si>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</si>
  <si>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</si>
  <si>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</si>
  <si>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</si>
  <si>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</si>
  <si>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</si>
  <si>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</si>
  <si>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</si>
  <si>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</si>
  <si>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</si>
  <si>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</si>
  <si>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</si>
  <si>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</si>
  <si>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</si>
  <si>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</si>
  <si>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</si>
  <si>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</si>
  <si>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</si>
  <si>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</si>
  <si>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</si>
  <si>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</si>
  <si>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</si>
  <si>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</si>
  <si>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</si>
  <si>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</si>
  <si>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</si>
  <si>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</si>
  <si>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</si>
  <si>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</si>
  <si>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</si>
  <si>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</si>
  <si>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</si>
  <si>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</si>
  <si>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</si>
  <si>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</si>
  <si>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</si>
  <si>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</si>
  <si>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</si>
  <si>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</si>
  <si>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</si>
  <si>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</si>
  <si>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</si>
  <si>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</si>
  <si>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</si>
  <si>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</si>
  <si>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</si>
  <si>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</si>
  <si>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</si>
  <si>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</si>
  <si>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</si>
  <si>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</si>
  <si>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</si>
  <si>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</si>
  <si>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</si>
  <si>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</si>
  <si>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</si>
  <si>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</si>
  <si>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</si>
  <si>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</si>
  <si>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</si>
  <si>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</si>
  <si>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</si>
  <si>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</si>
  <si>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</si>
  <si>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</si>
  <si>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</si>
  <si>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</si>
  <si>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</si>
  <si>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</si>
  <si>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</si>
  <si>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</si>
  <si>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</si>
  <si>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</si>
  <si>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</si>
  <si>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</si>
  <si>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</si>
  <si>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</si>
  <si>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</si>
  <si>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</si>
  <si>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</si>
  <si>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</si>
  <si>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</si>
  <si>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</si>
  <si>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</si>
  <si>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</si>
  <si>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</si>
  <si>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</si>
  <si>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</si>
  <si>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</si>
  <si>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</si>
  <si>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</si>
  <si>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</si>
  <si>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</si>
  <si>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</si>
  <si>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</si>
  <si>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</si>
  <si>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</si>
  <si>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</si>
  <si>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</si>
  <si>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</si>
  <si>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</si>
  <si>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</si>
  <si>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</si>
  <si>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</si>
  <si>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</si>
  <si>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</si>
  <si>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</si>
  <si>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</si>
  <si>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</si>
  <si>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</si>
  <si>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</si>
  <si>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</si>
  <si>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</si>
  <si>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</si>
  <si>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</si>
  <si>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</si>
  <si>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</si>
  <si>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</si>
  <si>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</si>
  <si>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</si>
  <si>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</si>
  <si>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</si>
  <si>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</si>
  <si>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</si>
  <si>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</si>
  <si>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</si>
  <si>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</si>
  <si>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</si>
  <si>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</si>
  <si>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</si>
  <si>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</si>
  <si>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</si>
  <si>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</si>
  <si>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</si>
  <si>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</si>
  <si>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</si>
  <si>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</si>
  <si>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</si>
  <si>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</si>
  <si>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</si>
  <si>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</si>
  <si>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</si>
  <si>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</si>
  <si>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</si>
  <si>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</si>
  <si>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</si>
  <si>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</si>
  <si>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</si>
  <si>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</si>
  <si>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</si>
  <si>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</si>
  <si>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</si>
  <si>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</si>
  <si>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</si>
  <si>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</si>
  <si>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</si>
  <si>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</si>
  <si>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</si>
  <si>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</si>
  <si>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</si>
  <si>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</si>
  <si>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</si>
  <si>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</si>
  <si>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</si>
  <si>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</si>
  <si>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</si>
  <si>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</si>
  <si>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</si>
  <si>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</si>
  <si>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</si>
  <si>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</si>
  <si>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</si>
  <si>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</si>
  <si>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</si>
  <si>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</si>
  <si>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</si>
  <si>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</si>
  <si>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</si>
  <si>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</si>
  <si>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</si>
  <si>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</si>
  <si>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</si>
  <si>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</si>
  <si>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</si>
  <si>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</si>
  <si>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</si>
  <si>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</si>
  <si>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</si>
  <si>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</si>
  <si>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</si>
  <si>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</si>
  <si>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</si>
  <si>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</si>
  <si>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</si>
  <si>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</si>
  <si>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</si>
  <si>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</si>
  <si>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</si>
  <si>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</si>
  <si>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</si>
  <si>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</si>
  <si>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</si>
  <si>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</si>
  <si>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</si>
  <si>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</si>
  <si>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</si>
  <si>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</si>
  <si>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</si>
  <si>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</si>
  <si>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</si>
  <si>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</si>
  <si>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</si>
  <si>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</si>
  <si>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</si>
  <si>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</si>
  <si>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</si>
  <si>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</si>
  <si>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</si>
  <si>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</si>
  <si>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</si>
  <si>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</si>
  <si>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</si>
  <si>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</si>
  <si>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</si>
  <si>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</si>
  <si>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</si>
  <si>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</si>
  <si>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</si>
  <si>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</si>
  <si>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</si>
  <si>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</si>
  <si>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</si>
  <si>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</si>
  <si>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</si>
  <si>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</si>
  <si>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</si>
  <si>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</si>
  <si>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</si>
  <si>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</si>
  <si>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</si>
  <si>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</si>
  <si>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</si>
  <si>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</si>
  <si>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</si>
  <si>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</si>
  <si>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</si>
  <si>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</si>
  <si>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</si>
  <si>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</si>
  <si>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</si>
  <si>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</si>
  <si>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</si>
  <si>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</si>
  <si>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</si>
  <si>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</si>
  <si>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</si>
  <si>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</si>
  <si>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</si>
  <si>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</si>
  <si>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</si>
  <si>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</si>
  <si>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</si>
  <si>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</si>
  <si>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</si>
  <si>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</si>
  <si>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</si>
  <si>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</si>
  <si>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</si>
  <si>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</si>
  <si>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</si>
  <si>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</si>
  <si>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</si>
  <si>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</si>
  <si>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</si>
  <si>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</si>
  <si>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</si>
  <si>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</si>
  <si>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</si>
  <si>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</si>
  <si>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</si>
  <si>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</si>
  <si>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</si>
  <si>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</si>
  <si>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</si>
  <si>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</si>
  <si>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</si>
  <si>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</si>
  <si>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</si>
  <si>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</si>
  <si>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</si>
  <si>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</si>
  <si>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</si>
  <si>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</si>
  <si>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</si>
  <si>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</si>
  <si>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</si>
  <si>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</si>
  <si>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</si>
  <si>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</si>
  <si>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</si>
  <si>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</si>
  <si>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</si>
  <si>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</si>
  <si>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</si>
  <si>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</si>
  <si>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</si>
  <si>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</si>
  <si>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</si>
  <si>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</si>
  <si>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</si>
  <si>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</si>
  <si>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</si>
  <si>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</si>
  <si>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</si>
  <si>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</si>
  <si>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</si>
  <si>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</si>
  <si>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</si>
  <si>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</si>
  <si>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</si>
  <si>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</si>
  <si>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</si>
  <si>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</si>
  <si>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</si>
  <si>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</si>
  <si>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</si>
  <si>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</si>
  <si>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</si>
  <si>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</si>
  <si>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</si>
  <si>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</si>
  <si>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</si>
  <si>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</si>
  <si>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</si>
  <si>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</si>
  <si>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</si>
  <si>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</si>
  <si>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</si>
  <si>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</si>
  <si>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</si>
  <si>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</si>
  <si>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</si>
  <si>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</si>
  <si>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</si>
  <si>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</si>
  <si>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</si>
  <si>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</si>
  <si>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</si>
  <si>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</si>
  <si>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</si>
  <si>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</si>
  <si>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</si>
  <si>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</si>
  <si>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</si>
  <si>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</si>
  <si>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</si>
  <si>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</si>
  <si>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</si>
  <si>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</si>
  <si>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</si>
  <si>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</si>
  <si>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</si>
  <si>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</si>
  <si>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</si>
  <si>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</si>
  <si>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</si>
  <si>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</si>
  <si>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</si>
  <si>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</si>
  <si>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</si>
  <si>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</si>
  <si>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</si>
  <si>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</si>
  <si>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</si>
  <si>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</si>
  <si>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</si>
  <si>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</si>
  <si>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</si>
  <si>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</si>
  <si>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</si>
  <si>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</si>
  <si>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</si>
  <si>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</si>
  <si>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</si>
  <si>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</si>
  <si>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</si>
  <si>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</si>
  <si>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</si>
  <si>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</si>
  <si>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</si>
  <si>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</si>
  <si>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</si>
  <si>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</si>
  <si>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</si>
  <si>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</si>
  <si>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</si>
  <si>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</si>
  <si>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</si>
  <si>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</si>
  <si>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</si>
  <si>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</si>
  <si>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</si>
  <si>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</si>
  <si>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</si>
  <si>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</si>
  <si>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</si>
  <si>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</si>
  <si>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</si>
  <si>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</si>
  <si>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</si>
  <si>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</si>
  <si>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</si>
  <si>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</si>
  <si>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</si>
  <si>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</si>
  <si>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</si>
  <si>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</si>
  <si>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</si>
  <si>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</si>
  <si>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</si>
  <si>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</si>
  <si>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</si>
  <si>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</si>
  <si>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</si>
  <si>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</si>
  <si>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</si>
  <si>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</si>
  <si>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</si>
  <si>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</si>
  <si>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</si>
  <si>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</si>
  <si>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</si>
  <si>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</si>
  <si>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</si>
  <si>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</si>
  <si>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</si>
  <si>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</si>
  <si>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</si>
  <si>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</si>
  <si>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</si>
  <si>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</si>
  <si>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</si>
  <si>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</si>
  <si>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</si>
  <si>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</si>
  <si>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</si>
  <si>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</si>
  <si>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</si>
  <si>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</si>
  <si>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</si>
  <si>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</si>
  <si>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</si>
  <si>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</si>
  <si>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</si>
  <si>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</si>
  <si>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</si>
  <si>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</si>
  <si>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</si>
  <si>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</si>
  <si>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</si>
  <si>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</si>
  <si>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</si>
  <si>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</si>
  <si>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</si>
  <si>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</si>
  <si>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</si>
  <si>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</si>
  <si>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</si>
  <si>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</si>
  <si>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</si>
  <si>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</si>
  <si>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</si>
  <si>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</si>
  <si>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</si>
  <si>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</si>
  <si>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</si>
  <si>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</si>
  <si>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</si>
  <si>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</si>
  <si>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</si>
  <si>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</si>
  <si>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</si>
  <si>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</si>
  <si>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</si>
  <si>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</si>
  <si>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</si>
  <si>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</si>
  <si>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</si>
  <si>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</si>
  <si>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</si>
  <si>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</si>
  <si>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</si>
  <si>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</si>
  <si>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</si>
  <si>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</si>
  <si>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</si>
  <si>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</si>
  <si>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</si>
  <si>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</si>
  <si>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</si>
  <si>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</si>
  <si>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</si>
  <si>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</si>
  <si>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</si>
  <si>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</si>
  <si>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</si>
  <si>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</si>
  <si>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</si>
  <si>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</si>
  <si>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</si>
  <si>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</si>
  <si>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</si>
  <si>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</si>
  <si>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</si>
  <si>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</si>
  <si>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</si>
  <si>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</si>
  <si>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</si>
  <si>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</si>
  <si>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</si>
  <si>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</si>
  <si>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</si>
  <si>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</si>
  <si>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</si>
  <si>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</si>
  <si>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</si>
  <si>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</si>
  <si>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</si>
  <si>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</si>
  <si>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</si>
  <si>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</si>
  <si>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</si>
  <si>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</si>
  <si>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</si>
  <si>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</si>
  <si>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</si>
  <si>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</si>
  <si>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</si>
  <si>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</si>
  <si>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</si>
  <si>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</si>
  <si>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</si>
  <si>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</si>
  <si>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</si>
  <si>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</si>
  <si>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</si>
  <si>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</si>
  <si>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</si>
  <si>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</si>
  <si>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</si>
  <si>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</si>
  <si>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</si>
  <si>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</si>
  <si>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</si>
  <si>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</si>
  <si>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</si>
  <si>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</si>
  <si>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</si>
  <si>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</si>
  <si>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</si>
  <si>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</si>
  <si>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</si>
  <si>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</si>
  <si>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</si>
  <si>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</si>
  <si>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</si>
  <si>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</si>
  <si>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</si>
  <si>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</si>
  <si>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</si>
  <si>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</si>
  <si>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</si>
  <si>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</si>
  <si>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</si>
  <si>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</si>
  <si>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</si>
  <si>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</si>
  <si>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</si>
  <si>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</si>
  <si>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</si>
  <si>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</si>
  <si>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</si>
  <si>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</si>
  <si>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</si>
  <si>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</si>
  <si>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</si>
  <si>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</si>
  <si>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</si>
  <si>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</si>
  <si>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</si>
  <si>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</si>
  <si>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</si>
  <si>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</si>
  <si>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</si>
  <si>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</si>
  <si>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</si>
  <si>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</si>
  <si>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</si>
  <si>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</si>
  <si>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</si>
  <si>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</si>
  <si>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</si>
  <si>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</si>
  <si>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</si>
  <si>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</si>
  <si>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</si>
  <si>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</si>
  <si>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</si>
  <si>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</si>
  <si>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</si>
  <si>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</si>
  <si>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</si>
  <si>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</si>
  <si>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</si>
  <si>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</si>
  <si>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</si>
  <si>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</si>
  <si>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</si>
  <si>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</si>
  <si>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</si>
  <si>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</si>
  <si>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</si>
  <si>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</si>
  <si>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</si>
  <si>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</si>
  <si>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</si>
  <si>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</si>
  <si>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</si>
  <si>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</si>
  <si>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</si>
  <si>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</si>
  <si>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</si>
  <si>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</si>
  <si>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</si>
  <si>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</si>
  <si>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</si>
  <si>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</si>
  <si>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</si>
  <si>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</si>
  <si>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</si>
  <si>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</si>
  <si>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</si>
  <si>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</si>
  <si>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</si>
  <si>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</si>
  <si>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</si>
  <si>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</si>
  <si>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</si>
  <si>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</si>
  <si>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</si>
  <si>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</si>
  <si>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</si>
  <si>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</si>
  <si>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</si>
  <si>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</si>
  <si>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</si>
  <si>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</si>
  <si>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</si>
  <si>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</si>
  <si>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</si>
  <si>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</si>
  <si>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</si>
  <si>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</si>
  <si>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</si>
  <si>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</si>
  <si>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</si>
  <si>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</si>
  <si>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</si>
  <si>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</si>
  <si>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</si>
  <si>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</si>
  <si>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</si>
  <si>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</si>
  <si>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</si>
  <si>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</si>
  <si>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</si>
  <si>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</si>
  <si>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</si>
  <si>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</si>
  <si>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</si>
  <si>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</si>
  <si>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</si>
  <si>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</si>
  <si>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</si>
  <si>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</si>
  <si>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</si>
  <si>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</si>
  <si>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</si>
  <si>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</si>
  <si>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</si>
  <si>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</si>
  <si>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</si>
  <si>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</si>
  <si>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</si>
  <si>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</si>
  <si>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</si>
  <si>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</si>
  <si>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</si>
  <si>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</si>
  <si>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</si>
  <si>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</si>
  <si>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</si>
  <si>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</si>
  <si>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</si>
  <si>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</si>
  <si>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</si>
  <si>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</si>
  <si>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</si>
  <si>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</si>
  <si>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</si>
  <si>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</si>
  <si>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</si>
  <si>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</si>
  <si>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</si>
  <si>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</si>
  <si>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</si>
  <si>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</si>
  <si>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</si>
  <si>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</si>
  <si>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</si>
  <si>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</si>
  <si>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</si>
  <si>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</si>
  <si>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</si>
  <si>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</si>
  <si>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</si>
  <si>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</si>
  <si>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</si>
  <si>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</si>
  <si>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</si>
  <si>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</si>
  <si>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</si>
  <si>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</si>
  <si>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</si>
  <si>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</si>
  <si>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</si>
  <si>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</si>
  <si>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</si>
  <si>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</si>
  <si>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</si>
  <si>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</si>
  <si>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</si>
  <si>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</si>
  <si>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</si>
  <si>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</si>
  <si>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</si>
  <si>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</si>
  <si>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</si>
  <si>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</si>
  <si>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</si>
  <si>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</si>
  <si>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</si>
  <si>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</si>
  <si>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</si>
  <si>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</si>
  <si>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</si>
  <si>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</si>
  <si>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</si>
  <si>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</si>
  <si>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</si>
  <si>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</si>
  <si>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</si>
  <si>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</si>
  <si>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</si>
  <si>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</si>
  <si>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</si>
  <si>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</si>
  <si>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</si>
  <si>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</si>
  <si>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</si>
  <si>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</si>
  <si>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</si>
  <si>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</si>
  <si>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</si>
  <si>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</si>
  <si>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</si>
  <si>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</si>
  <si>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</si>
  <si>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</si>
  <si>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</si>
  <si>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</si>
  <si>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</si>
  <si>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</si>
  <si>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</si>
  <si>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</si>
  <si>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</si>
  <si>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</si>
  <si>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</si>
  <si>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</si>
  <si>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</si>
  <si>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</si>
  <si>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</si>
  <si>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</si>
  <si>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</si>
  <si>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</si>
  <si>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</si>
  <si>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</si>
  <si>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</si>
  <si>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</si>
  <si>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</si>
  <si>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</si>
  <si>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</si>
  <si>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</si>
  <si>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</si>
  <si>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</si>
  <si>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</si>
  <si>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</si>
  <si>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</si>
  <si>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</si>
  <si>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</si>
  <si>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</si>
  <si>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</si>
  <si>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</si>
  <si>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</si>
  <si>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</si>
  <si>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</si>
  <si>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</si>
  <si>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</si>
  <si>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</si>
  <si>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</si>
  <si>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</si>
  <si>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</si>
  <si>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</si>
  <si>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</si>
  <si>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</si>
  <si>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</si>
  <si>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</si>
  <si>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</si>
  <si>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</si>
  <si>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</si>
  <si>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</si>
  <si>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</si>
  <si>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</si>
  <si>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</si>
  <si>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</si>
  <si>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</si>
  <si>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</si>
  <si>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</si>
  <si>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</si>
  <si>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</si>
  <si>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</si>
  <si>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</si>
  <si>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</si>
  <si>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</si>
  <si>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</si>
  <si>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</si>
  <si>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</si>
  <si>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</si>
  <si>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</si>
  <si>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</si>
  <si>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</si>
  <si>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</si>
  <si>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</si>
  <si>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</si>
  <si>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</si>
  <si>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</si>
  <si>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</si>
  <si>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</si>
  <si>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</si>
  <si>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</si>
  <si>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</si>
  <si>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</si>
  <si>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</si>
  <si>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</si>
  <si>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</si>
  <si>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</si>
  <si>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</si>
  <si>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</si>
  <si>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</si>
  <si>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</si>
  <si>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</si>
  <si>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</si>
  <si>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</si>
  <si>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</si>
  <si>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</si>
  <si>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</si>
  <si>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</si>
  <si>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</si>
  <si>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</si>
  <si>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</si>
  <si>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</si>
  <si>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</si>
  <si>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</si>
  <si>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</si>
  <si>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</si>
  <si>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</si>
  <si>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</si>
  <si>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</si>
  <si>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</si>
  <si>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</si>
  <si>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</si>
  <si>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</si>
  <si>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</si>
  <si>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</si>
  <si>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</si>
  <si>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</si>
  <si>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</si>
  <si>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</si>
  <si>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</si>
  <si>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</si>
  <si>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</si>
  <si>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</si>
  <si>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</si>
  <si>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</si>
  <si>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</si>
  <si>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</si>
  <si>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</si>
  <si>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</si>
  <si>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</si>
  <si>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</si>
  <si>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</si>
  <si>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</si>
  <si>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</si>
  <si>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</si>
  <si>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</si>
  <si>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</si>
  <si>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</si>
  <si>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</si>
  <si>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</si>
  <si>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</si>
  <si>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</si>
  <si>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</si>
  <si>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</si>
  <si>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</si>
  <si>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</si>
  <si>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</si>
  <si>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</si>
  <si>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</si>
  <si>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</si>
  <si>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</si>
  <si>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</si>
  <si>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</si>
  <si>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</si>
  <si>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</si>
  <si>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</si>
  <si>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</si>
  <si>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</si>
  <si>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</si>
  <si>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</si>
  <si>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</si>
  <si>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</si>
  <si>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</si>
  <si>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</si>
  <si>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</si>
  <si>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</si>
  <si>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</si>
  <si>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</si>
  <si>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</si>
  <si>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</si>
  <si>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</si>
  <si>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</si>
  <si>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</si>
  <si>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</si>
  <si>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</si>
  <si>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</si>
  <si>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</si>
  <si>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</si>
  <si>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</si>
  <si>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</si>
  <si>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</si>
  <si>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</si>
  <si>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</si>
  <si>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</si>
  <si>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</si>
  <si>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</si>
  <si>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</si>
  <si>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</si>
  <si>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</si>
  <si>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</si>
  <si>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</si>
  <si>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</si>
  <si>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</si>
  <si>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</si>
  <si>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</si>
  <si>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</si>
  <si>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</si>
  <si>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</si>
  <si>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</si>
  <si>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</si>
  <si>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</si>
  <si>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</si>
  <si>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</si>
  <si>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</si>
  <si>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</si>
  <si>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</si>
  <si>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</si>
  <si>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</si>
  <si>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</si>
  <si>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</si>
  <si>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</si>
  <si>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</si>
  <si>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</si>
  <si>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</si>
  <si>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</si>
  <si>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</si>
  <si>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</si>
  <si>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</si>
  <si>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</si>
  <si>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</si>
  <si>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</si>
  <si>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</si>
  <si>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</si>
  <si>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</si>
  <si>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</si>
  <si>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</si>
  <si>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</si>
  <si>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</si>
  <si>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</si>
  <si>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</si>
  <si>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</si>
  <si>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</si>
  <si>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</si>
  <si>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</si>
  <si>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</si>
  <si>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</si>
  <si>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</si>
  <si>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</si>
  <si>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</si>
  <si>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</si>
  <si>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</si>
  <si>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</si>
  <si>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</si>
  <si>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</si>
  <si>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</si>
  <si>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</si>
  <si>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</si>
  <si>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</si>
  <si>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</si>
  <si>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</si>
  <si>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</si>
  <si>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</si>
  <si>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</si>
  <si>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</si>
  <si>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</si>
  <si>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</si>
  <si>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</si>
  <si>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</si>
  <si>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</si>
  <si>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</si>
  <si>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</si>
  <si>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</si>
  <si>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</si>
  <si>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</si>
  <si>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</si>
  <si>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</si>
  <si>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</si>
  <si>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</si>
  <si>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</si>
  <si>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</si>
  <si>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</si>
  <si>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</si>
  <si>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</si>
  <si>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</si>
  <si>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</si>
  <si>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</si>
  <si>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</si>
  <si>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</si>
  <si>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</si>
  <si>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</si>
  <si>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</si>
  <si>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</si>
  <si>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</si>
  <si>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</si>
  <si>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</si>
  <si>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</si>
  <si>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</si>
  <si>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</si>
  <si>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</si>
  <si>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</si>
  <si>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</si>
  <si>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</si>
  <si>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</si>
  <si>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</si>
  <si>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</si>
  <si>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</si>
  <si>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</si>
  <si>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</si>
  <si>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</si>
  <si>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</si>
  <si>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</si>
  <si>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</si>
  <si>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</si>
  <si>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</si>
  <si>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</si>
  <si>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</si>
  <si>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</si>
  <si>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</si>
  <si>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</si>
  <si>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</si>
  <si>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</si>
  <si>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</si>
  <si>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</si>
  <si>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</si>
  <si>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</si>
  <si>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</si>
  <si>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</si>
  <si>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</si>
  <si>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</si>
  <si>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</si>
  <si>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</si>
  <si>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</si>
  <si>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</si>
  <si>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</si>
  <si>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</si>
  <si>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</si>
  <si>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</si>
  <si>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</si>
  <si>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</si>
  <si>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</si>
  <si>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</si>
  <si>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</si>
  <si>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</si>
  <si>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</si>
  <si>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</si>
  <si>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</si>
  <si>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</si>
  <si>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</si>
  <si>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</si>
  <si>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</si>
  <si>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</si>
  <si>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</si>
  <si>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</si>
  <si>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</si>
  <si>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</si>
  <si>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</si>
  <si>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</si>
  <si>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</si>
  <si>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</si>
  <si>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</si>
  <si>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</si>
  <si>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</si>
  <si>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</si>
  <si>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</si>
  <si>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</si>
  <si>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</si>
  <si>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</si>
  <si>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</si>
  <si>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</si>
  <si>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</si>
  <si>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</si>
  <si>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</si>
  <si>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</si>
  <si>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</si>
  <si>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</si>
  <si>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</si>
  <si>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</si>
  <si>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</si>
  <si>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</si>
  <si>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</si>
  <si>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</si>
  <si>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</si>
  <si>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</si>
  <si>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</si>
  <si>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</si>
  <si>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</si>
  <si>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</si>
  <si>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</si>
  <si>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</si>
  <si>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</si>
  <si>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</si>
  <si>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</si>
  <si>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</si>
  <si>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</si>
  <si>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</si>
  <si>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</si>
  <si>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</si>
  <si>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</si>
  <si>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</si>
  <si>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</si>
  <si>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</si>
  <si>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</si>
  <si>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</si>
  <si>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</si>
  <si>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</si>
  <si>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</si>
  <si>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</si>
  <si>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</si>
  <si>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</si>
  <si>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</si>
  <si>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</si>
  <si>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</si>
  <si>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</si>
  <si>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</si>
  <si>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</si>
  <si>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</si>
  <si>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</si>
  <si>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</si>
  <si>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</si>
  <si>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</si>
  <si>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</si>
  <si>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</si>
  <si>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</si>
  <si>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</si>
  <si>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</si>
  <si>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</si>
  <si>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</si>
  <si>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</si>
  <si>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</si>
  <si>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</si>
  <si>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</si>
  <si>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</si>
  <si>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</si>
  <si>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</si>
  <si>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</si>
  <si>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</si>
  <si>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</si>
  <si>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</si>
  <si>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</si>
  <si>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</si>
  <si>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</si>
  <si>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</si>
  <si>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</si>
  <si>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</si>
  <si>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</si>
  <si>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</si>
  <si>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</si>
  <si>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</si>
  <si>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</si>
  <si>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</si>
  <si>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</si>
  <si>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</si>
  <si>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</si>
  <si>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</si>
  <si>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</si>
  <si>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</si>
  <si>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</si>
  <si>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</si>
  <si>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</si>
  <si>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</si>
  <si>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</si>
  <si>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</si>
  <si>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</si>
  <si>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</si>
  <si>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</si>
  <si>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</si>
  <si>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</si>
  <si>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</si>
  <si>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</si>
  <si>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</si>
  <si>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</si>
  <si>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</si>
  <si>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</si>
  <si>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</si>
  <si>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</si>
  <si>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</si>
  <si>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</si>
  <si>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</si>
  <si>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</si>
  <si>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</si>
  <si>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</si>
  <si>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</si>
  <si>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</si>
  <si>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</si>
  <si>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</si>
  <si>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</si>
  <si>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</si>
  <si>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</si>
  <si>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</si>
  <si>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</si>
  <si>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</si>
  <si>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</si>
  <si>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</si>
  <si>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</si>
  <si>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</si>
  <si>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</si>
  <si>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</si>
  <si>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</si>
  <si>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</si>
  <si>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</si>
  <si>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</si>
  <si>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</si>
  <si>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</si>
  <si>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</si>
  <si>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</si>
  <si>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</si>
  <si>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</si>
  <si>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</si>
  <si>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</si>
  <si>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</si>
  <si>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</si>
  <si>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</si>
  <si>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</si>
  <si>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</si>
  <si>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</si>
  <si>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</si>
  <si>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</si>
  <si>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</si>
  <si>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</si>
  <si>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</si>
  <si>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</si>
  <si>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</si>
  <si>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</si>
  <si>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</si>
  <si>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</si>
  <si>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</si>
  <si>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</si>
  <si>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</si>
  <si>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</si>
  <si>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</si>
  <si>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</si>
  <si>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</si>
  <si>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</si>
  <si>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</si>
  <si>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</si>
  <si>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</si>
  <si>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</si>
  <si>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</si>
  <si>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</si>
  <si>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</si>
  <si>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</si>
  <si>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</si>
  <si>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</si>
  <si>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</si>
  <si>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</si>
  <si>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</si>
  <si>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</si>
  <si>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</si>
  <si>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</si>
  <si>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</si>
  <si>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</si>
  <si>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</si>
  <si>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</si>
  <si>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</si>
  <si>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</si>
  <si>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</si>
  <si>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</si>
  <si>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</si>
  <si>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</si>
  <si>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</si>
  <si>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</si>
  <si>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</si>
  <si>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</si>
  <si>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</si>
  <si>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</si>
  <si>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</si>
  <si>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</si>
  <si>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</si>
  <si>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</si>
  <si>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</si>
  <si>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</si>
  <si>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</si>
  <si>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</si>
  <si>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</si>
  <si>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</si>
  <si>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</si>
  <si>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</si>
  <si>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</si>
  <si>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</si>
  <si>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</si>
  <si>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</si>
  <si>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</si>
  <si>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</si>
  <si>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</si>
  <si>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</si>
  <si>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</si>
  <si>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</si>
  <si>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</si>
  <si>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</si>
  <si>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</si>
  <si>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</si>
  <si>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</si>
  <si>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</si>
  <si>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</si>
  <si>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</si>
  <si>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</si>
  <si>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</si>
  <si>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</si>
  <si>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</si>
  <si>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</si>
  <si>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</si>
  <si>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</si>
  <si>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</si>
  <si>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</si>
  <si>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</si>
  <si>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</si>
  <si>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</si>
  <si>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</si>
  <si>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</si>
  <si>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</si>
  <si>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</si>
  <si>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</si>
  <si>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</si>
  <si>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</si>
  <si>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</si>
  <si>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</si>
  <si>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</si>
  <si>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</si>
  <si>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</si>
  <si>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</si>
  <si>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</si>
  <si>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</si>
  <si>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</si>
  <si>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</si>
  <si>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</si>
  <si>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</si>
  <si>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</si>
  <si>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</si>
  <si>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</si>
  <si>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</si>
  <si>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</si>
  <si>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</si>
  <si>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</si>
  <si>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</si>
  <si>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</si>
  <si>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</si>
  <si>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</si>
  <si>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</si>
  <si>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</si>
  <si>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</si>
  <si>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</si>
  <si>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</si>
  <si>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</si>
  <si>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</si>
  <si>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</si>
  <si>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</si>
  <si>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</si>
  <si>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</si>
  <si>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</si>
  <si>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</si>
  <si>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</si>
  <si>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</si>
  <si>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</si>
  <si>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</si>
  <si>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</si>
  <si>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</si>
  <si>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</si>
  <si>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</si>
  <si>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</si>
  <si>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</si>
  <si>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</si>
  <si>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</si>
  <si>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</si>
  <si>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</si>
  <si>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</si>
  <si>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</si>
  <si>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</si>
  <si>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</si>
  <si>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</si>
  <si>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</si>
  <si>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</si>
  <si>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</si>
  <si>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</si>
  <si>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</si>
  <si>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</si>
  <si>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</si>
  <si>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</si>
  <si>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</si>
  <si>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</si>
  <si>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</si>
  <si>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</si>
  <si>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</si>
  <si>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</si>
  <si>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</si>
  <si>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</si>
  <si>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</si>
  <si>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</si>
  <si>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</si>
  <si>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</si>
  <si>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</si>
  <si>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</si>
  <si>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</si>
  <si>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</si>
  <si>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</si>
  <si>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</si>
  <si>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</si>
  <si>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</si>
  <si>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</si>
  <si>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</si>
  <si>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</si>
  <si>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</si>
  <si>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</si>
  <si>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</si>
  <si>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</si>
  <si>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</si>
  <si>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</si>
  <si>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</si>
  <si>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</si>
  <si>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</si>
  <si>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</si>
  <si>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</si>
  <si>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</si>
  <si>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</si>
  <si>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</si>
  <si>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</si>
  <si>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</si>
  <si>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</si>
  <si>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</si>
  <si>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</si>
  <si>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</si>
  <si>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</si>
  <si>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</si>
  <si>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</si>
  <si>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</si>
  <si>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</si>
  <si>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</si>
  <si>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</si>
  <si>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</si>
  <si>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</si>
  <si>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</si>
  <si>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</si>
  <si>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</si>
  <si>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</si>
  <si>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</si>
  <si>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</si>
  <si>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</si>
  <si>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</si>
  <si>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</si>
  <si>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</si>
  <si>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</si>
  <si>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</si>
  <si>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</si>
  <si>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</si>
  <si>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</si>
  <si>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</si>
  <si>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</si>
  <si>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</si>
  <si>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</si>
  <si>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</si>
  <si>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</si>
  <si>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</si>
  <si>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</si>
  <si>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</si>
  <si>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</si>
  <si>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</si>
  <si>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</si>
  <si>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</si>
  <si>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</si>
  <si>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</si>
  <si>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</si>
  <si>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</si>
  <si>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</si>
  <si>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</si>
  <si>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</si>
  <si>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</si>
  <si>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</si>
  <si>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</si>
  <si>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</si>
  <si>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</si>
  <si>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</si>
  <si>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</si>
  <si>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</si>
  <si>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</si>
  <si>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</si>
  <si>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</si>
  <si>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</si>
  <si>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</si>
  <si>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</si>
  <si>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</si>
  <si>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</si>
  <si>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</si>
  <si>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</si>
  <si>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</si>
  <si>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</si>
  <si>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</si>
  <si>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</si>
  <si>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</si>
  <si>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</si>
  <si>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</si>
  <si>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</si>
  <si>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</si>
  <si>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</si>
  <si>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</si>
  <si>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</si>
  <si>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</si>
  <si>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</si>
  <si>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</si>
  <si>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</si>
  <si>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</si>
  <si>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</si>
  <si>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</si>
  <si>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</si>
  <si>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</si>
  <si>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</si>
  <si>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</si>
  <si>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</si>
  <si>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</si>
  <si>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</si>
  <si>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</si>
  <si>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</si>
  <si>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</si>
  <si>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</si>
  <si>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</si>
  <si>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</si>
  <si>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</si>
  <si>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</si>
  <si>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</si>
  <si>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</si>
  <si>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</si>
  <si>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</si>
  <si>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</si>
  <si>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</si>
  <si>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</si>
  <si>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</si>
  <si>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</si>
  <si>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</si>
  <si>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</si>
  <si>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</si>
  <si>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</si>
  <si>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</si>
  <si>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</si>
  <si>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</si>
  <si>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</si>
  <si>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</si>
  <si>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</si>
  <si>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</si>
  <si>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</si>
  <si>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</si>
  <si>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</si>
  <si>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</si>
  <si>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</si>
  <si>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</si>
  <si>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</si>
  <si>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</si>
  <si>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</si>
  <si>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</si>
  <si>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</si>
  <si>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</si>
  <si>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</si>
  <si>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</si>
  <si>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</si>
  <si>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</si>
  <si>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</si>
  <si>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</si>
  <si>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</si>
  <si>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</si>
  <si>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</si>
  <si>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</si>
  <si>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</si>
  <si>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</si>
  <si>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</si>
  <si>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</si>
  <si>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</si>
  <si>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</si>
  <si>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</si>
  <si>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</si>
  <si>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</si>
  <si>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</si>
  <si>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</si>
  <si>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</si>
  <si>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</si>
  <si>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</si>
  <si>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</si>
  <si>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</si>
  <si>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</si>
  <si>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</si>
  <si>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</si>
  <si>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</si>
  <si>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</si>
  <si>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</si>
  <si>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</si>
  <si>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</si>
  <si>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</si>
  <si>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</si>
  <si>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</si>
  <si>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</si>
  <si>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</si>
  <si>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</si>
  <si>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</si>
  <si>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</si>
  <si>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</si>
  <si>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</si>
  <si>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</si>
  <si>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</si>
  <si>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</si>
  <si>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</si>
  <si>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</si>
  <si>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</si>
  <si>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</si>
  <si>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</si>
  <si>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</si>
  <si>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</si>
  <si>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</si>
  <si>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</si>
  <si>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</si>
  <si>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</si>
  <si>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</si>
  <si>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</si>
  <si>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</si>
  <si>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</si>
  <si>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</si>
  <si>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</si>
  <si>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</si>
  <si>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</si>
  <si>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</si>
  <si>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</si>
  <si>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</si>
  <si>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</si>
  <si>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</si>
  <si>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</si>
  <si>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</si>
  <si>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</si>
  <si>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</si>
  <si>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</si>
  <si>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</si>
  <si>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</si>
  <si>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</si>
  <si>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</si>
  <si>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</si>
  <si>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</si>
  <si>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</si>
  <si>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</si>
  <si>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</si>
  <si>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</si>
  <si>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</si>
  <si>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</si>
  <si>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</si>
  <si>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</si>
  <si>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</si>
  <si>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</si>
  <si>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</si>
  <si>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</si>
  <si>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</si>
  <si>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</si>
  <si>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</si>
  <si>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</si>
  <si>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</si>
  <si>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</si>
  <si>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</si>
  <si>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</si>
  <si>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</si>
  <si>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</si>
  <si>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</si>
  <si>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</si>
  <si>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</si>
  <si>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</si>
  <si>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</si>
  <si>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</si>
  <si>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</si>
  <si>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</si>
  <si>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</si>
  <si>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</si>
  <si>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</si>
  <si>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</si>
  <si>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</si>
  <si>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</si>
  <si>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</si>
  <si>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</si>
  <si>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</si>
  <si>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</si>
  <si>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</si>
  <si>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</si>
  <si>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</si>
  <si>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</si>
  <si>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</si>
  <si>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</si>
  <si>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</si>
  <si>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</si>
  <si>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</si>
  <si>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</si>
  <si>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</si>
  <si>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</si>
  <si>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</si>
  <si>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</si>
  <si>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</si>
  <si>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</si>
  <si>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</si>
  <si>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</si>
  <si>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</si>
  <si>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</si>
  <si>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</si>
  <si>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</si>
  <si>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</si>
  <si>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</si>
  <si>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</si>
  <si>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</si>
  <si>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</si>
  <si>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</si>
  <si>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</si>
  <si>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</si>
  <si>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</si>
  <si>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</si>
  <si>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</si>
  <si>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</si>
  <si>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</si>
  <si>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</si>
  <si>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</si>
  <si>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</si>
  <si>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</si>
  <si>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</si>
  <si>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</si>
  <si>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</si>
  <si>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</si>
  <si>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</si>
  <si>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</si>
  <si>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</si>
  <si>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</si>
  <si>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</si>
  <si>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</si>
  <si>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</si>
  <si>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</si>
  <si>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</si>
  <si>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</si>
  <si>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</si>
  <si>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</si>
  <si>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</si>
  <si>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</si>
  <si>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</si>
  <si>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</si>
  <si>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</si>
  <si>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</si>
  <si>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</si>
  <si>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</si>
  <si>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</si>
  <si>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</si>
  <si>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</si>
  <si>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</si>
  <si>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</si>
  <si>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</si>
  <si>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</si>
  <si>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</si>
  <si>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</si>
  <si>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</si>
  <si>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</si>
  <si>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</si>
  <si>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</si>
  <si>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</si>
  <si>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</si>
  <si>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</si>
  <si>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</si>
  <si>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</si>
  <si>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</si>
  <si>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</si>
  <si>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</si>
  <si>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</si>
  <si>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</si>
  <si>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</si>
  <si>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</si>
  <si>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</si>
  <si>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</si>
  <si>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</si>
  <si>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</si>
  <si>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</si>
  <si>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</si>
  <si>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</si>
  <si>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</si>
  <si>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</si>
  <si>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</si>
  <si>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</si>
  <si>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</si>
  <si>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</si>
  <si>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</si>
  <si>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</si>
  <si>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</si>
  <si>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</si>
  <si>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</si>
  <si>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</si>
  <si>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</si>
  <si>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</si>
  <si>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</si>
  <si>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</si>
  <si>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</si>
  <si>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</si>
  <si>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</si>
  <si>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</si>
  <si>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</si>
  <si>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</si>
  <si>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</si>
  <si>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</si>
  <si>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</si>
  <si>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</si>
  <si>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</si>
  <si>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</si>
  <si>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</si>
  <si>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</si>
  <si>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</si>
  <si>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</si>
  <si>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</si>
  <si>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</si>
  <si>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</si>
  <si>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</si>
  <si>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</si>
  <si>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</si>
  <si>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</si>
  <si>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</si>
  <si>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</si>
  <si>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</si>
  <si>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</si>
  <si>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</si>
  <si>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</si>
  <si>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</si>
  <si>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</si>
  <si>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</si>
  <si>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</si>
  <si>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</si>
  <si>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</si>
  <si>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</si>
  <si>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</si>
  <si>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</si>
  <si>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</si>
  <si>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</si>
  <si>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</si>
  <si>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</si>
  <si>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</si>
  <si>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</si>
  <si>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</si>
  <si>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</si>
  <si>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</si>
  <si>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</si>
  <si>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</si>
  <si>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</si>
  <si>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</si>
  <si>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</si>
  <si>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</si>
  <si>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</si>
  <si>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</si>
  <si>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</si>
  <si>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</si>
  <si>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</si>
  <si>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</si>
  <si>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</si>
  <si>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</si>
  <si>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</si>
  <si>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</si>
  <si>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</si>
  <si>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</si>
  <si>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</si>
  <si>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</si>
  <si>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</si>
  <si>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</si>
  <si>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</si>
  <si>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</si>
  <si>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</si>
  <si>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</si>
  <si>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</si>
  <si>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</si>
  <si>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</si>
  <si>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</si>
  <si>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</si>
  <si>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</si>
  <si>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</si>
  <si>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</si>
  <si>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</si>
  <si>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</si>
  <si>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</si>
  <si>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</si>
  <si>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</si>
  <si>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</si>
  <si>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</si>
  <si>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</si>
  <si>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</si>
  <si>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</si>
  <si>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</si>
  <si>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</si>
  <si>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</si>
  <si>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</si>
  <si>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</si>
  <si>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</si>
  <si>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</si>
  <si>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</si>
  <si>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</si>
  <si>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</si>
  <si>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</si>
  <si>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</si>
  <si>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</si>
  <si>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</si>
  <si>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</si>
  <si>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</si>
  <si>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</si>
  <si>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</si>
  <si>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</si>
  <si>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</si>
  <si>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</si>
  <si>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</si>
  <si>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</si>
  <si>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</si>
  <si>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</si>
  <si>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</si>
  <si>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</si>
  <si>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</si>
  <si>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</si>
  <si>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</si>
  <si>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</si>
  <si>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</si>
  <si>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</si>
  <si>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</si>
  <si>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</si>
  <si>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</si>
  <si>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</si>
  <si>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</si>
  <si>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</si>
  <si>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</si>
  <si>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</si>
  <si>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</si>
  <si>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</si>
  <si>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</si>
  <si>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</si>
  <si>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</si>
  <si>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</si>
  <si>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</si>
  <si>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</si>
  <si>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</si>
  <si>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</si>
  <si>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</si>
  <si>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</si>
  <si>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</si>
  <si>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</si>
  <si>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</si>
  <si>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</si>
  <si>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</si>
  <si>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</si>
  <si>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</si>
  <si>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</si>
  <si>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</si>
  <si>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</si>
  <si>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</si>
  <si>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</si>
  <si>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</si>
  <si>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</si>
  <si>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</si>
  <si>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</si>
  <si>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</si>
  <si>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</si>
  <si>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</si>
  <si>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</si>
  <si>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</si>
  <si>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</si>
  <si>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</si>
  <si>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</si>
  <si>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</si>
  <si>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</si>
  <si>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</si>
  <si>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</si>
  <si>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</si>
  <si>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</si>
  <si>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</si>
  <si>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</si>
  <si>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</si>
  <si>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</si>
  <si>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</si>
  <si>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</si>
  <si>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</si>
  <si>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</si>
  <si>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</si>
  <si>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</si>
  <si>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</si>
  <si>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</si>
  <si>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</si>
  <si>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</si>
  <si>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</si>
  <si>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</si>
  <si>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</si>
  <si>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</si>
  <si>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</si>
  <si>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</si>
  <si>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</si>
  <si>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</si>
  <si>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</si>
  <si>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</si>
  <si>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</si>
  <si>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</si>
  <si>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</si>
  <si>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</si>
  <si>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</si>
  <si>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</si>
  <si>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</si>
  <si>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</si>
  <si>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</si>
  <si>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</si>
  <si>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</si>
  <si>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</si>
  <si>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</si>
  <si>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</si>
  <si>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</si>
  <si>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</si>
  <si>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</si>
  <si>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</si>
  <si>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</si>
  <si>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</si>
  <si>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</si>
  <si>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</si>
  <si>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</si>
  <si>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</si>
  <si>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</si>
  <si>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</si>
  <si>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</si>
  <si>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</si>
  <si>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</si>
  <si>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</si>
  <si>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</si>
  <si>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</si>
  <si>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</si>
  <si>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</si>
  <si>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</si>
  <si>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</si>
  <si>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</si>
  <si>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</si>
  <si>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</si>
  <si>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</si>
  <si>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</si>
  <si>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</si>
  <si>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</si>
  <si>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</si>
  <si>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</si>
  <si>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</si>
  <si>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</si>
  <si>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</si>
  <si>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</si>
  <si>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</si>
  <si>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</si>
  <si>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</si>
  <si>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</si>
  <si>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</si>
  <si>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</si>
  <si>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</si>
  <si>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</si>
  <si>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</si>
  <si>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</si>
  <si>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</si>
  <si>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</si>
  <si>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</si>
  <si>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</si>
  <si>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</si>
  <si>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</si>
  <si>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</si>
  <si>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</si>
  <si>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</si>
  <si>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</si>
  <si>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</si>
  <si>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</si>
  <si>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</si>
  <si>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</si>
  <si>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</si>
  <si>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</si>
  <si>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</si>
  <si>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</si>
  <si>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</si>
  <si>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</si>
  <si>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</si>
  <si>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</si>
  <si>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</si>
  <si>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</si>
  <si>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</si>
  <si>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</si>
  <si>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</si>
  <si>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</si>
  <si>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</si>
  <si>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</si>
  <si>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</si>
  <si>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</si>
  <si>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</si>
  <si>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</si>
  <si>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</si>
  <si>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</si>
  <si>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</si>
  <si>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</si>
  <si>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</si>
  <si>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</si>
  <si>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</si>
  <si>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</si>
  <si>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</si>
  <si>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</si>
  <si>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</si>
  <si>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</si>
  <si>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</si>
  <si>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</si>
  <si>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</si>
  <si>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</si>
  <si>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</si>
  <si>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</si>
  <si>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</si>
  <si>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</si>
  <si>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</si>
  <si>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</si>
  <si>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</si>
  <si>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</si>
  <si>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</si>
  <si>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</si>
  <si>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</si>
  <si>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</si>
  <si>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</si>
  <si>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</si>
  <si>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</si>
  <si>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</si>
  <si>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</si>
  <si>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</si>
  <si>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</si>
  <si>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</si>
  <si>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</si>
  <si>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</si>
  <si>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</si>
  <si>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</si>
  <si>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</si>
  <si>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</si>
  <si>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</si>
  <si>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</si>
  <si>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</si>
  <si>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</si>
  <si>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</si>
  <si>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</si>
  <si>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</si>
  <si>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</si>
  <si>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</si>
  <si>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</si>
  <si>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</si>
  <si>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</si>
  <si>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</si>
  <si>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</si>
  <si>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</si>
  <si>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</si>
  <si>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</si>
  <si>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</si>
  <si>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</si>
  <si>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</si>
  <si>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</si>
  <si>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</si>
  <si>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</si>
  <si>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</si>
  <si>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</si>
  <si>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</si>
  <si>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</si>
  <si>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</si>
  <si>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</si>
  <si>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</si>
  <si>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</si>
  <si>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</si>
  <si>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</si>
  <si>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</si>
  <si>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</si>
  <si>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</si>
  <si>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</si>
  <si>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</si>
  <si>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</si>
  <si>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</si>
  <si>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</si>
  <si>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</si>
  <si>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</si>
  <si>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</si>
  <si>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</si>
  <si>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</si>
  <si>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</si>
  <si>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</si>
  <si>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</si>
  <si>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</si>
  <si>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</si>
  <si>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</si>
  <si>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</si>
  <si>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</si>
  <si>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</si>
  <si>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</si>
  <si>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</si>
  <si>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</si>
  <si>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</si>
  <si>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</si>
  <si>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</si>
  <si>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</si>
  <si>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</si>
  <si>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</si>
  <si>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</si>
  <si>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</si>
  <si>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</si>
  <si>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</si>
  <si>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</si>
  <si>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</si>
  <si>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</si>
  <si>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</si>
  <si>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</si>
  <si>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</si>
  <si>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</si>
  <si>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</si>
  <si>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</si>
  <si>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</si>
  <si>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</si>
  <si>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</si>
  <si>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</si>
  <si>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</si>
  <si>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</si>
  <si>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</si>
  <si>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</si>
  <si>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</si>
  <si>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</si>
  <si>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</si>
  <si>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</si>
  <si>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</si>
  <si>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</si>
  <si>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</si>
  <si>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</si>
  <si>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</si>
  <si>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</si>
  <si>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</si>
  <si>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</si>
  <si>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</si>
  <si>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</si>
  <si>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</si>
  <si>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</si>
  <si>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</si>
  <si>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</si>
  <si>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</si>
  <si>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</si>
  <si>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</si>
  <si>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</si>
  <si>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</si>
  <si>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</si>
  <si>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</si>
  <si>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</si>
  <si>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</si>
  <si>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</si>
  <si>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</si>
  <si>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</si>
  <si>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</si>
  <si>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</si>
  <si>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</si>
  <si>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</si>
  <si>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</si>
  <si>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</si>
  <si>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</si>
  <si>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</si>
  <si>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</si>
  <si>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</si>
  <si>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</si>
  <si>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</si>
  <si>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</si>
  <si>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</si>
  <si>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</si>
  <si>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</si>
  <si>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</si>
  <si>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</si>
  <si>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</si>
  <si>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</si>
  <si>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</si>
  <si>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</si>
  <si>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</si>
  <si>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</si>
  <si>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</si>
  <si>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</si>
  <si>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</si>
  <si>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</si>
  <si>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</si>
  <si>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</si>
  <si>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</si>
  <si>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</si>
  <si>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</si>
  <si>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</si>
  <si>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</si>
  <si>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</si>
  <si>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</si>
  <si>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</si>
  <si>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</si>
  <si>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</si>
  <si>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</si>
  <si>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</si>
  <si>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</si>
  <si>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</si>
  <si>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</si>
  <si>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</si>
  <si>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</si>
  <si>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</si>
  <si>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</si>
  <si>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</si>
  <si>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</si>
  <si>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</si>
  <si>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</si>
  <si>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</si>
  <si>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</si>
  <si>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</si>
  <si>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</si>
  <si>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</si>
  <si>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</si>
  <si>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</si>
  <si>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</si>
  <si>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</si>
  <si>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</si>
  <si>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</si>
  <si>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</si>
  <si>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</si>
  <si>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</si>
  <si>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</si>
  <si>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</si>
  <si>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</si>
  <si>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</si>
  <si>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</si>
  <si>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</si>
  <si>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</si>
  <si>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</si>
  <si>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</si>
  <si>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</si>
  <si>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</si>
  <si>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</si>
  <si>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</si>
  <si>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</si>
  <si>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</si>
  <si>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</si>
  <si>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</si>
  <si>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</si>
  <si>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</si>
  <si>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</si>
  <si>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</si>
  <si>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</si>
  <si>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</si>
  <si>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</si>
  <si>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</si>
  <si>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</si>
  <si>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</si>
  <si>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</si>
  <si>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</si>
  <si>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</si>
  <si>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</si>
  <si>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</si>
  <si>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</si>
  <si>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</si>
  <si>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</si>
  <si>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</si>
  <si>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</si>
  <si>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</si>
  <si>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</si>
  <si>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</si>
  <si>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</si>
  <si>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</si>
  <si>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</si>
  <si>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</si>
  <si>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</si>
  <si>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</si>
  <si>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</si>
  <si>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</si>
  <si>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</si>
  <si>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</si>
  <si>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</si>
  <si>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</si>
  <si>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</si>
  <si>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</si>
  <si>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</si>
  <si>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</si>
  <si>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</si>
  <si>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</si>
  <si>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</si>
  <si>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</si>
  <si>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</si>
  <si>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</si>
  <si>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</si>
  <si>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</si>
  <si>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</si>
  <si>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</si>
  <si>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</si>
  <si>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</si>
  <si>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</si>
  <si>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</si>
  <si>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</si>
  <si>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</si>
  <si>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</si>
  <si>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</si>
  <si>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</si>
  <si>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</si>
  <si>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</si>
  <si>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</si>
  <si>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</si>
  <si>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</si>
  <si>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</si>
  <si>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</si>
  <si>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</si>
  <si>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</si>
  <si>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</si>
  <si>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</si>
  <si>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</si>
  <si>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</si>
  <si>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</si>
  <si>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</si>
  <si>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</si>
  <si>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</si>
  <si>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</si>
  <si>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</si>
  <si>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</si>
  <si>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</si>
  <si>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</si>
  <si>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</si>
  <si>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</si>
  <si>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</si>
  <si>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</si>
  <si>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</si>
  <si>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</si>
  <si>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</si>
  <si>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</si>
  <si>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</si>
  <si>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</si>
  <si>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</si>
  <si>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</si>
  <si>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</si>
  <si>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</si>
  <si>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</si>
  <si>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</si>
  <si>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</si>
  <si>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</si>
  <si>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</si>
  <si>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</si>
  <si>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</si>
  <si>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</si>
  <si>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</si>
  <si>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</si>
  <si>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</si>
  <si>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</si>
  <si>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</si>
  <si>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</si>
  <si>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</si>
  <si>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</si>
  <si>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</si>
  <si>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</si>
  <si>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</si>
  <si>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</si>
  <si>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</si>
  <si>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</si>
  <si>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</si>
  <si>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</si>
  <si>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</si>
  <si>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</si>
  <si>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</si>
  <si>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</si>
  <si>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</si>
  <si>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</si>
  <si>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</si>
  <si>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</si>
  <si>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</si>
  <si>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</si>
  <si>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</si>
  <si>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</si>
  <si>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</si>
  <si>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</si>
  <si>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</si>
  <si>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</si>
  <si>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</si>
  <si>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</si>
  <si>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</si>
  <si>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</si>
  <si>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</si>
  <si>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</si>
  <si>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</si>
  <si>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</si>
  <si>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</si>
  <si>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</si>
  <si>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</si>
  <si>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</si>
  <si>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</si>
  <si>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</si>
  <si>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</si>
  <si>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</si>
  <si>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</si>
  <si>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</si>
  <si>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</si>
  <si>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</si>
  <si>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</si>
  <si>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</si>
  <si>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</si>
  <si>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</si>
  <si>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</si>
  <si>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</si>
  <si>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</si>
  <si>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</si>
  <si>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</si>
  <si>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</si>
  <si>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</si>
  <si>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</si>
  <si>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</si>
  <si>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</si>
  <si>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</si>
  <si>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</si>
  <si>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</si>
  <si>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</si>
  <si>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</si>
  <si>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</si>
  <si>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</si>
  <si>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</si>
  <si>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</si>
  <si>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</si>
  <si>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</si>
  <si>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</si>
  <si>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</si>
  <si>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</si>
  <si>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</si>
  <si>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</si>
  <si>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</si>
  <si>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</si>
  <si>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</si>
  <si>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</si>
  <si>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</si>
  <si>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</si>
  <si>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</si>
  <si>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</si>
  <si>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</si>
  <si>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</si>
  <si>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</si>
  <si>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</si>
  <si>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</si>
  <si>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</si>
  <si>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</si>
  <si>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</si>
  <si>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</si>
  <si>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</si>
  <si>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</si>
  <si>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</si>
  <si>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</si>
  <si>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</si>
  <si>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</si>
  <si>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</si>
  <si>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</si>
  <si>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</si>
  <si>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</si>
  <si>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</si>
  <si>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</si>
  <si>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</si>
  <si>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</si>
  <si>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</si>
  <si>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</si>
  <si>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</si>
  <si>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</si>
  <si>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</si>
  <si>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</si>
  <si>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</si>
  <si>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</si>
  <si>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</si>
  <si>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</si>
  <si>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</si>
  <si>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</si>
  <si>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</si>
  <si>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</si>
  <si>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</si>
  <si>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</si>
  <si>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</si>
  <si>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</si>
  <si>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</si>
  <si>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</si>
  <si>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</si>
  <si>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</si>
  <si>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</si>
  <si>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</si>
  <si>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</si>
  <si>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</si>
  <si>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</si>
  <si>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</si>
  <si>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</si>
  <si>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</si>
  <si>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</si>
  <si>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</si>
  <si>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</si>
  <si>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</si>
  <si>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</si>
  <si>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</si>
  <si>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</si>
  <si>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</si>
  <si>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</si>
  <si>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</si>
  <si>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</si>
  <si>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</si>
  <si>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</si>
  <si>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</si>
  <si>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</si>
  <si>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</si>
  <si>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</si>
  <si>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</si>
  <si>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</si>
  <si>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</si>
  <si>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</si>
  <si>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</si>
  <si>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</si>
  <si>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</si>
  <si>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</si>
  <si>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</si>
  <si>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</si>
  <si>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</si>
  <si>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</si>
  <si>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</si>
  <si>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</si>
  <si>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</si>
  <si>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</si>
  <si>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</si>
  <si>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</si>
  <si>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</si>
  <si>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</si>
  <si>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</si>
  <si>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</si>
  <si>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</si>
  <si>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</si>
  <si>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</si>
  <si>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</si>
  <si>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</si>
  <si>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</si>
  <si>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</si>
  <si>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</si>
  <si>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</si>
  <si>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</si>
  <si>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</si>
  <si>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</si>
  <si>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</si>
  <si>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</si>
  <si>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</si>
  <si>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</si>
  <si>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</si>
  <si>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</si>
  <si>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</si>
  <si>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</si>
  <si>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</si>
  <si>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</si>
  <si>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</si>
  <si>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</si>
  <si>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</si>
  <si>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</si>
  <si>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</si>
  <si>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</si>
  <si>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</si>
  <si>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</si>
  <si>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</si>
  <si>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</si>
  <si>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</si>
  <si>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</si>
  <si>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</si>
  <si>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</si>
  <si>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</si>
  <si>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</si>
  <si>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</si>
  <si>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</si>
  <si>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</si>
  <si>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</si>
  <si>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</si>
  <si>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</si>
  <si>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</si>
  <si>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</si>
  <si>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</si>
  <si>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</si>
  <si>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</si>
  <si>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</si>
  <si>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</si>
  <si>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</si>
  <si>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</si>
  <si>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</si>
  <si>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</si>
  <si>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</si>
  <si>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</si>
  <si>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</si>
  <si>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</si>
  <si>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</si>
  <si>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</si>
  <si>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</si>
  <si>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</si>
  <si>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</si>
  <si>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</si>
  <si>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</si>
  <si>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</si>
  <si>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</si>
  <si>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</si>
  <si>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</si>
  <si>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</si>
  <si>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</si>
  <si>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</si>
  <si>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</si>
  <si>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</si>
  <si>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</si>
  <si>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</si>
  <si>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</si>
  <si>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</si>
  <si>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</si>
  <si>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</si>
  <si>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</si>
  <si>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</si>
  <si>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</si>
  <si>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</si>
  <si>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</si>
  <si>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</si>
  <si>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</si>
  <si>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</si>
  <si>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</si>
  <si>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</si>
  <si>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</si>
  <si>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</si>
  <si>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</si>
  <si>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</si>
  <si>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</si>
  <si>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</si>
  <si>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</si>
  <si>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</si>
  <si>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</si>
  <si>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</si>
  <si>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</si>
  <si>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</si>
  <si>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</si>
  <si>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</si>
  <si>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</si>
  <si>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</si>
  <si>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</si>
  <si>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</si>
  <si>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</si>
  <si>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</si>
  <si>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</si>
  <si>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</si>
  <si>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</si>
  <si>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</si>
  <si>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</si>
  <si>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</si>
  <si>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</si>
  <si>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</si>
  <si>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</si>
  <si>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</si>
  <si>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</si>
  <si>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</si>
  <si>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</si>
  <si>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</si>
  <si>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</si>
  <si>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</si>
  <si>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</si>
  <si>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</si>
  <si>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</si>
  <si>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</si>
  <si>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</si>
  <si>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</si>
  <si>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</si>
  <si>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</si>
  <si>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</si>
  <si>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</si>
  <si>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</si>
  <si>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</si>
  <si>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</si>
  <si>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</si>
  <si>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</si>
  <si>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</si>
  <si>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</si>
  <si>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</si>
  <si>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</si>
  <si>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</si>
  <si>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</si>
  <si>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</si>
  <si>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</si>
  <si>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</si>
  <si>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</si>
  <si>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</si>
  <si>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</si>
  <si>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</si>
  <si>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</si>
  <si>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</si>
  <si>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</si>
  <si>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</si>
  <si>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</si>
  <si>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</si>
  <si>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</si>
  <si>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</si>
  <si>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</si>
  <si>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</si>
  <si>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</si>
  <si>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</si>
  <si>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</si>
  <si>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</si>
  <si>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</si>
  <si>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</si>
  <si>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</si>
  <si>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</si>
  <si>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</si>
  <si>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</si>
  <si>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</si>
  <si>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</si>
  <si>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</si>
  <si>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</si>
  <si>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</si>
  <si>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</si>
  <si>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</si>
  <si>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</si>
  <si>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</si>
  <si>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</si>
  <si>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</si>
  <si>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</si>
  <si>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</si>
  <si>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</si>
  <si>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</si>
  <si>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</si>
  <si>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</si>
  <si>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</si>
  <si>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</si>
  <si>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</si>
  <si>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</si>
  <si>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</si>
  <si>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</si>
  <si>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</si>
  <si>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</si>
  <si>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</si>
  <si>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</si>
  <si>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</si>
  <si>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</si>
  <si>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</si>
  <si>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</si>
  <si>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</si>
  <si>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</si>
  <si>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</si>
  <si>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</si>
  <si>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</si>
  <si>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</si>
  <si>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</si>
  <si>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</si>
  <si>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</si>
  <si>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</si>
  <si>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</si>
  <si>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</si>
  <si>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</si>
  <si>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</si>
  <si>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</si>
  <si>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</si>
  <si>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</si>
  <si>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</si>
  <si>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</si>
  <si>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</si>
  <si>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</si>
  <si>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</si>
  <si>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</si>
  <si>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</si>
  <si>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</si>
  <si>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</si>
  <si>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</si>
  <si>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</si>
  <si>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</si>
  <si>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</si>
  <si>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</si>
  <si>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</si>
  <si>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</si>
  <si>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</si>
  <si>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</si>
  <si>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</si>
  <si>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</si>
  <si>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</si>
  <si>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</si>
  <si>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</si>
  <si>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</si>
  <si>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</si>
  <si>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</si>
  <si>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</si>
  <si>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</si>
  <si>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</si>
  <si>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</si>
  <si>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</si>
  <si>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</si>
  <si>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</si>
  <si>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</si>
  <si>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</si>
  <si>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</si>
  <si>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</si>
  <si>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</si>
  <si>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</si>
  <si>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</si>
  <si>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</si>
  <si>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</si>
  <si>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</si>
  <si>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</si>
  <si>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</si>
  <si>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</si>
  <si>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</si>
  <si>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</si>
  <si>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</si>
  <si>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</si>
  <si>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</si>
  <si>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</si>
  <si>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</si>
  <si>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</si>
  <si>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</si>
  <si>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</si>
  <si>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</si>
  <si>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</si>
  <si>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</si>
  <si>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</si>
  <si>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</si>
  <si>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</si>
  <si>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</si>
  <si>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</si>
  <si>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</si>
  <si>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</si>
  <si>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</si>
  <si>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</si>
  <si>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</si>
  <si>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</si>
  <si>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</si>
  <si>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</si>
  <si>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</si>
  <si>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</si>
  <si>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</si>
  <si>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</si>
  <si>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</si>
  <si>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</si>
  <si>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</si>
  <si>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</si>
  <si>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</si>
  <si>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</si>
  <si>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</si>
  <si>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</si>
  <si>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</si>
  <si>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</si>
  <si>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</si>
  <si>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</si>
  <si>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</si>
  <si>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</si>
  <si>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</si>
  <si>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</si>
  <si>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</si>
  <si>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</si>
  <si>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</si>
  <si>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</si>
  <si>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</si>
  <si>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</si>
  <si>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</si>
  <si>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</si>
  <si>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</si>
  <si>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</si>
  <si>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</si>
  <si>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</si>
  <si>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</si>
  <si>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</si>
  <si>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</si>
  <si>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</si>
  <si>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</si>
  <si>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</si>
  <si>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</si>
  <si>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</si>
  <si>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</si>
  <si>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</si>
  <si>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</si>
  <si>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</si>
  <si>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</si>
  <si>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</si>
  <si>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</si>
  <si>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</si>
  <si>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</si>
  <si>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</si>
  <si>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</si>
  <si>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</si>
  <si>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</si>
  <si>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</si>
  <si>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</si>
  <si>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</si>
  <si>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</si>
  <si>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</si>
  <si>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</si>
  <si>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</si>
  <si>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</si>
  <si>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</si>
  <si>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</si>
  <si>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</si>
  <si>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</si>
  <si>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</si>
  <si>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</si>
  <si>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</si>
  <si>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</si>
  <si>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</si>
  <si>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</si>
  <si>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</si>
  <si>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</si>
  <si>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</si>
  <si>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</si>
  <si>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</si>
  <si>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</si>
  <si>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</si>
  <si>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</si>
  <si>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</si>
  <si>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</si>
  <si>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</si>
  <si>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</si>
  <si>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</si>
  <si>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</si>
  <si>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</si>
  <si>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</si>
  <si>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</si>
  <si>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</si>
  <si>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</si>
  <si>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</si>
  <si>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</si>
  <si>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</si>
  <si>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</si>
  <si>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</si>
  <si>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</si>
  <si>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</si>
  <si>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</si>
  <si>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</si>
  <si>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</si>
  <si>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</si>
  <si>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</si>
  <si>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</si>
  <si>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</si>
  <si>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</si>
  <si>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</si>
  <si>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</si>
  <si>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</si>
  <si>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</si>
  <si>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</si>
  <si>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</si>
  <si>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</si>
  <si>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</si>
  <si>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</si>
  <si>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</si>
  <si>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</si>
  <si>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</si>
  <si>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</si>
  <si>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</si>
  <si>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</si>
  <si>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</si>
  <si>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</si>
  <si>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</si>
  <si>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</si>
  <si>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</si>
  <si>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</si>
  <si>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</si>
  <si>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</si>
  <si>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</si>
  <si>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</si>
  <si>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</si>
  <si>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</si>
  <si>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</si>
  <si>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</si>
  <si>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</si>
  <si>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</si>
  <si>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</si>
  <si>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</si>
  <si>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</si>
  <si>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</si>
  <si>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</si>
  <si>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</si>
  <si>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</si>
  <si>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</si>
  <si>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</si>
  <si>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</si>
  <si>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</si>
  <si>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</si>
  <si>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</si>
  <si>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</si>
  <si>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</si>
  <si>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</si>
  <si>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</si>
  <si>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</si>
  <si>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</si>
  <si>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</si>
  <si>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</si>
  <si>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</si>
  <si>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</si>
  <si>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</si>
  <si>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</si>
  <si>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</si>
  <si>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</si>
  <si>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</si>
  <si>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</si>
  <si>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</si>
  <si>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</si>
  <si>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</si>
  <si>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</si>
  <si>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</si>
  <si>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</si>
  <si>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</si>
  <si>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</si>
  <si>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</si>
  <si>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</si>
  <si>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</si>
  <si>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</si>
  <si>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</si>
  <si>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</si>
  <si>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</si>
  <si>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</si>
  <si>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</si>
  <si>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</si>
  <si>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</si>
  <si>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</si>
  <si>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</si>
  <si>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</si>
  <si>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</si>
  <si>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</si>
  <si>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</si>
  <si>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</si>
  <si>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</si>
  <si>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</si>
  <si>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</si>
  <si>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</si>
  <si>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</si>
  <si>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</si>
  <si>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</si>
  <si>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</si>
  <si>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</si>
  <si>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</si>
  <si>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</si>
  <si>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</si>
  <si>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</si>
  <si>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</si>
  <si>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</si>
  <si>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</si>
  <si>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</si>
  <si>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</si>
  <si>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</si>
  <si>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</si>
  <si>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</si>
  <si>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</si>
  <si>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</si>
  <si>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</si>
  <si>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</si>
  <si>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</si>
  <si>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</si>
  <si>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</si>
  <si>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</si>
  <si>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</si>
  <si>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</si>
  <si>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</si>
  <si>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</si>
  <si>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</si>
  <si>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</si>
  <si>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</si>
  <si>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</si>
  <si>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</si>
  <si>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</si>
  <si>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</si>
  <si>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</si>
  <si>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</si>
  <si>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</si>
  <si>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</si>
  <si>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</si>
  <si>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</si>
  <si>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</si>
  <si>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</si>
  <si>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</si>
  <si>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</si>
  <si>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</si>
  <si>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</si>
  <si>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</si>
  <si>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</si>
  <si>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</si>
  <si>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</si>
  <si>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</si>
  <si>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</si>
  <si>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</si>
  <si>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</si>
  <si>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</si>
  <si>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</si>
  <si>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</si>
  <si>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</si>
  <si>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</si>
  <si>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</si>
  <si>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</si>
  <si>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</si>
  <si>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</si>
  <si>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</si>
  <si>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</si>
  <si>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</si>
  <si>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</si>
  <si>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</si>
  <si>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</si>
  <si>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</si>
  <si>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</si>
  <si>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</si>
  <si>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</si>
  <si>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</si>
  <si>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</si>
  <si>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</si>
  <si>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</si>
  <si>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</si>
  <si>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</si>
  <si>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</si>
  <si>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</si>
  <si>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</si>
  <si>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</si>
  <si>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</si>
  <si>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</si>
  <si>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</si>
  <si>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</si>
  <si>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</si>
  <si>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</si>
  <si>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</si>
  <si>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</si>
  <si>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</si>
  <si>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</si>
  <si>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</si>
  <si>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</si>
  <si>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</si>
  <si>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</si>
  <si>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</si>
  <si>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</si>
  <si>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</si>
  <si>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</si>
  <si>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</si>
  <si>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</si>
  <si>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</si>
  <si>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</si>
  <si>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</si>
  <si>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</si>
  <si>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</si>
  <si>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</si>
  <si>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</si>
  <si>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</si>
  <si>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</si>
  <si>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</si>
  <si>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</si>
  <si>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</si>
  <si>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</si>
  <si>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</si>
  <si>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</si>
  <si>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</si>
  <si>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</si>
  <si>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</si>
  <si>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</si>
  <si>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</si>
  <si>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</si>
  <si>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</si>
  <si>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</si>
  <si>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</si>
  <si>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</si>
  <si>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</si>
  <si>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</si>
  <si>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</si>
  <si>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</si>
  <si>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</si>
  <si>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</si>
  <si>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</si>
  <si>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</si>
  <si>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</si>
  <si>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</si>
  <si>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</si>
  <si>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</si>
  <si>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</si>
  <si>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</si>
  <si>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</si>
  <si>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</si>
  <si>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</si>
  <si>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</si>
  <si>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</si>
  <si>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</si>
  <si>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</si>
  <si>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</si>
  <si>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</si>
  <si>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</si>
  <si>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</si>
  <si>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</si>
  <si>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</si>
  <si>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</si>
  <si>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</si>
  <si>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</si>
  <si>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</si>
  <si>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</si>
  <si>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</si>
  <si>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</si>
  <si>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</si>
  <si>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</si>
  <si>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</si>
  <si>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</si>
  <si>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</si>
  <si>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</si>
  <si>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</si>
  <si>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</si>
  <si>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</si>
  <si>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</si>
  <si>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</si>
  <si>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</si>
  <si>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</si>
  <si>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</si>
  <si>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</si>
  <si>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</si>
  <si>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</si>
  <si>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</si>
  <si>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</si>
  <si>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</si>
  <si>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</si>
  <si>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</si>
  <si>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</si>
  <si>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</si>
  <si>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</si>
  <si>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</si>
  <si>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</si>
  <si>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</si>
  <si>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</si>
  <si>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</si>
  <si>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</si>
  <si>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</si>
  <si>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</si>
  <si>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</si>
  <si>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</si>
  <si>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</si>
  <si>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</si>
  <si>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</si>
  <si>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</si>
  <si>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</si>
  <si>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</si>
  <si>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</si>
  <si>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</si>
  <si>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</si>
  <si>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</si>
  <si>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</si>
  <si>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</si>
  <si>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</si>
  <si>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</si>
  <si>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</si>
  <si>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</si>
  <si>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</si>
  <si>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</si>
  <si>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</si>
  <si>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</si>
  <si>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</si>
  <si>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</si>
  <si>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</si>
  <si>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</si>
  <si>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</si>
  <si>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</si>
  <si>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</si>
  <si>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</si>
  <si>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</si>
  <si>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</si>
  <si>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</si>
  <si>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</si>
  <si>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</si>
  <si>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</si>
  <si>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</si>
  <si>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</si>
  <si>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</si>
  <si>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</si>
  <si>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</si>
  <si>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</si>
  <si>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</si>
  <si>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</si>
  <si>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</si>
  <si>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</si>
  <si>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</si>
  <si>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</si>
  <si>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</si>
  <si>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</si>
  <si>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</si>
  <si>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</si>
  <si>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</si>
  <si>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</si>
  <si>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</si>
  <si>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</si>
  <si>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</si>
  <si>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</si>
  <si>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</si>
  <si>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</si>
  <si>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</si>
  <si>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</si>
  <si>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</si>
  <si>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</si>
  <si>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</si>
  <si>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</si>
  <si>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</si>
  <si>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</si>
  <si>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</si>
  <si>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</si>
  <si>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</si>
  <si>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</si>
  <si>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</si>
  <si>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</si>
  <si>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</si>
  <si>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</si>
  <si>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</si>
  <si>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</si>
  <si>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</si>
  <si>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</si>
  <si>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</si>
  <si>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</si>
  <si>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</si>
  <si>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</si>
  <si>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</si>
  <si>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</si>
  <si>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</si>
  <si>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</si>
  <si>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</si>
  <si>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</si>
  <si>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</si>
  <si>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</si>
  <si>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</si>
  <si>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</si>
  <si>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</si>
  <si>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</si>
  <si>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</si>
  <si>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</si>
  <si>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</si>
  <si>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</si>
  <si>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</si>
  <si>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</si>
  <si>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</si>
  <si>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</si>
  <si>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</si>
  <si>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</si>
  <si>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</si>
  <si>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</si>
  <si>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</si>
  <si>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</si>
  <si>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</si>
  <si>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</si>
  <si>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</si>
  <si>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</si>
  <si>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</si>
  <si>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</si>
  <si>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</si>
  <si>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</si>
  <si>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</si>
  <si>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</si>
  <si>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</si>
  <si>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</si>
  <si>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</si>
  <si>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</si>
  <si>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</si>
  <si>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</si>
  <si>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</si>
  <si>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</si>
  <si>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</si>
  <si>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</si>
  <si>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</si>
  <si>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</si>
  <si>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</si>
  <si>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</si>
  <si>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</si>
  <si>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</si>
  <si>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</si>
  <si>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</si>
  <si>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</si>
  <si>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</si>
  <si>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</si>
  <si>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</si>
  <si>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</si>
  <si>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</si>
  <si>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</si>
  <si>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</si>
  <si>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</si>
  <si>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</si>
  <si>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</si>
  <si>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</si>
  <si>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</si>
  <si>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</si>
  <si>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</si>
  <si>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</si>
  <si>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</si>
  <si>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</si>
  <si>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</si>
  <si>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</si>
  <si>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</si>
  <si>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</si>
  <si>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</si>
  <si>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</si>
  <si>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</si>
  <si>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</si>
  <si>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</si>
  <si>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</si>
  <si>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</si>
  <si>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</si>
  <si>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</si>
  <si>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</si>
  <si>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</si>
  <si>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</si>
  <si>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</si>
  <si>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</si>
  <si>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</si>
  <si>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</si>
  <si>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</si>
  <si>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</si>
  <si>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</si>
  <si>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</si>
  <si>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</si>
  <si>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</si>
  <si>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</si>
  <si>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</si>
  <si>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</si>
  <si>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</si>
  <si>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</si>
  <si>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</si>
  <si>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</si>
  <si>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</si>
  <si>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</si>
  <si>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</si>
  <si>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</si>
  <si>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</si>
  <si>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</si>
  <si>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</si>
  <si>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</si>
  <si>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</si>
  <si>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</si>
  <si>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</si>
  <si>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</si>
  <si>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</si>
  <si>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</si>
  <si>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</si>
  <si>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</si>
  <si>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</si>
  <si>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</si>
  <si>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</si>
  <si>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</si>
  <si>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</si>
  <si>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</si>
  <si>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</si>
  <si>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</si>
  <si>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</si>
  <si>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</si>
  <si>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</si>
  <si>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</si>
  <si>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</si>
  <si>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</si>
  <si>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</si>
  <si>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</si>
  <si>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</si>
  <si>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</si>
  <si>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</si>
  <si>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</si>
  <si>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</si>
  <si>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</si>
  <si>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</si>
  <si>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</si>
  <si>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</si>
  <si>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</si>
  <si>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</si>
  <si>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</si>
  <si>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</si>
  <si>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</si>
  <si>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</si>
  <si>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</si>
  <si>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</si>
  <si>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</si>
  <si>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</si>
  <si>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</si>
  <si>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</si>
  <si>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</si>
  <si>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</si>
  <si>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</si>
  <si>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</si>
  <si>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</si>
  <si>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</si>
  <si>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</si>
  <si>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</si>
  <si>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</si>
  <si>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</si>
  <si>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</si>
  <si>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</si>
  <si>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</si>
  <si>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</si>
  <si>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</si>
  <si>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</si>
  <si>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</si>
  <si>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</si>
  <si>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</si>
  <si>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</si>
  <si>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</si>
  <si>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</si>
  <si>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</si>
  <si>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</si>
  <si>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</si>
  <si>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</si>
  <si>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</si>
  <si>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</si>
  <si>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</si>
  <si>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</si>
  <si>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</si>
  <si>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</si>
  <si>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</si>
  <si>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</si>
  <si>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</si>
  <si>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</si>
  <si>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</si>
  <si>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</si>
  <si>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</si>
  <si>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</si>
  <si>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</si>
  <si>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</si>
  <si>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</si>
  <si>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</si>
  <si>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</si>
  <si>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</si>
  <si>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</si>
  <si>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</si>
  <si>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</si>
  <si>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</si>
  <si>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</si>
  <si>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</si>
  <si>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</si>
  <si>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</si>
  <si>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</si>
  <si>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</si>
  <si>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</si>
  <si>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</si>
  <si>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</si>
  <si>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</si>
  <si>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</si>
  <si>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</si>
  <si>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</si>
  <si>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</si>
  <si>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</si>
  <si>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</si>
  <si>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</si>
  <si>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</si>
  <si>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</si>
  <si>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</si>
  <si>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</si>
  <si>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</si>
  <si>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</si>
  <si>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</si>
  <si>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</si>
  <si>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</si>
  <si>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</si>
  <si>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</si>
  <si>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</si>
  <si>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</si>
  <si>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</si>
  <si>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</si>
  <si>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</si>
  <si>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</si>
  <si>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</si>
  <si>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</si>
  <si>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</si>
  <si>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</si>
  <si>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</si>
  <si>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</si>
  <si>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</si>
  <si>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</si>
  <si>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</si>
  <si>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</si>
  <si>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</si>
  <si>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</si>
  <si>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</si>
  <si>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</si>
  <si>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</si>
  <si>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</si>
  <si>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</si>
  <si>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</si>
  <si>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</si>
  <si>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</si>
  <si>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</si>
  <si>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</si>
  <si>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</si>
  <si>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</si>
  <si>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</si>
  <si>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</si>
  <si>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</si>
  <si>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</si>
  <si>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</si>
  <si>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</si>
  <si>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</si>
  <si>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</si>
  <si>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</si>
  <si>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</si>
  <si>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</si>
  <si>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</si>
  <si>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</si>
  <si>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</si>
  <si>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</si>
  <si>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</si>
  <si>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</si>
  <si>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</si>
  <si>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</si>
  <si>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</si>
  <si>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</si>
  <si>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</si>
  <si>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</si>
  <si>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</si>
  <si>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</si>
  <si>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</si>
  <si>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</si>
  <si>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</si>
  <si>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</si>
  <si>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</si>
  <si>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</si>
  <si>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</si>
  <si>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</si>
  <si>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</si>
  <si>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</si>
  <si>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</si>
  <si>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</si>
  <si>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</si>
  <si>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</si>
  <si>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</si>
  <si>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</si>
  <si>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</si>
  <si>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</si>
  <si>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</si>
  <si>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</si>
  <si>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</si>
  <si>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</si>
  <si>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</si>
  <si>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</si>
  <si>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</si>
  <si>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</si>
  <si>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</si>
  <si>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</si>
  <si>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</si>
  <si>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</si>
  <si>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</si>
  <si>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</si>
  <si>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</si>
  <si>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</si>
  <si>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</si>
  <si>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</si>
  <si>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</si>
  <si>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</si>
  <si>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</si>
  <si>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</si>
  <si>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</si>
  <si>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</si>
  <si>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</si>
  <si>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</si>
  <si>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</si>
  <si>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</si>
  <si>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</si>
  <si>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</si>
  <si>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</si>
  <si>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</si>
  <si>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</si>
  <si>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</si>
  <si>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</si>
  <si>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</si>
  <si>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</si>
  <si>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</si>
  <si>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</si>
  <si>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</si>
  <si>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</si>
  <si>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</si>
  <si>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</si>
  <si>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</si>
  <si>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</si>
  <si>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</si>
  <si>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</si>
  <si>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</si>
  <si>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</si>
  <si>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</si>
  <si>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</si>
  <si>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</si>
  <si>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</si>
  <si>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</si>
  <si>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</si>
  <si>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</si>
  <si>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</si>
  <si>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</si>
  <si>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</si>
  <si>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</si>
  <si>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</si>
  <si>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</si>
  <si>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</si>
  <si>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</si>
  <si>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</si>
  <si>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</si>
  <si>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</si>
  <si>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</si>
  <si>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</si>
  <si>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</si>
  <si>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</si>
  <si>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</si>
  <si>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</si>
  <si>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</si>
  <si>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</si>
  <si>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</si>
  <si>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</si>
  <si>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</si>
  <si>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</si>
  <si>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</si>
  <si>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</si>
  <si>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</si>
  <si>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</si>
  <si>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</si>
  <si>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</si>
  <si>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</si>
  <si>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</si>
  <si>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</si>
  <si>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</si>
  <si>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</si>
  <si>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</si>
  <si>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</si>
  <si>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</si>
  <si>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</si>
  <si>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</si>
  <si>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</si>
  <si>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</si>
  <si>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</si>
  <si>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</si>
  <si>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</si>
  <si>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</si>
  <si>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</si>
  <si>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</si>
  <si>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</si>
  <si>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</si>
  <si>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</si>
  <si>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</si>
  <si>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</si>
  <si>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</si>
  <si>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</si>
  <si>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</si>
  <si>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</si>
  <si>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</si>
  <si>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</si>
  <si>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</si>
  <si>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</si>
  <si>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</si>
  <si>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</si>
  <si>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</si>
  <si>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</si>
  <si>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</si>
  <si>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</si>
  <si>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</si>
  <si>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</si>
  <si>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</si>
  <si>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</si>
  <si>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</si>
  <si>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</si>
  <si>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</si>
  <si>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</si>
  <si>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</si>
  <si>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</si>
  <si>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</si>
  <si>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</si>
  <si>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</si>
  <si>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</si>
  <si>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</si>
  <si>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</si>
  <si>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</si>
  <si>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</si>
  <si>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</si>
  <si>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</si>
  <si>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</si>
  <si>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</si>
  <si>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</si>
  <si>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</si>
  <si>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</si>
  <si>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</si>
  <si>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</si>
  <si>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</si>
  <si>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</si>
  <si>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</si>
  <si>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</si>
  <si>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</si>
  <si>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</si>
  <si>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</si>
  <si>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</si>
  <si>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</si>
  <si>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</si>
  <si>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</si>
  <si>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</si>
  <si>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</si>
  <si>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</si>
  <si>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</si>
  <si>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</si>
  <si>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</si>
  <si>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</si>
  <si>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</si>
  <si>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</si>
  <si>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</si>
  <si>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</si>
  <si>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</si>
  <si>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</si>
  <si>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</si>
  <si>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</si>
  <si>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</si>
  <si>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</si>
  <si>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</si>
  <si>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</si>
  <si>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</si>
  <si>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</si>
  <si>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</si>
  <si>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</si>
  <si>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</si>
  <si>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</si>
  <si>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</si>
  <si>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</si>
  <si>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</si>
  <si>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</si>
  <si>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</si>
  <si>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</si>
  <si>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</si>
  <si>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</si>
  <si>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</si>
  <si>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</si>
  <si>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</si>
  <si>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</si>
  <si>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</si>
  <si>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</si>
  <si>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</si>
  <si>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</si>
  <si>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</si>
  <si>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</si>
  <si>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</si>
  <si>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</si>
  <si>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</si>
  <si>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</si>
  <si>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</si>
  <si>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</si>
  <si>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</si>
  <si>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</si>
  <si>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</si>
  <si>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</si>
  <si>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</si>
  <si>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</si>
  <si>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</si>
  <si>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</si>
  <si>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</si>
  <si>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</si>
  <si>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</si>
  <si>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</si>
  <si>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</si>
  <si>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</si>
  <si>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</si>
  <si>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</si>
  <si>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</si>
  <si>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</si>
  <si>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</si>
  <si>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</si>
  <si>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</si>
  <si>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</si>
  <si>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</si>
  <si>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</si>
  <si>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</si>
  <si>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</si>
  <si>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</si>
  <si>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</si>
  <si>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</si>
  <si>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</si>
  <si>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</si>
  <si>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</si>
  <si>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</si>
  <si>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</si>
  <si>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</si>
  <si>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</si>
  <si>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</si>
  <si>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</si>
  <si>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</si>
  <si>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</si>
  <si>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</si>
  <si>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</si>
  <si>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</si>
  <si>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</si>
  <si>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</si>
  <si>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</si>
  <si>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</si>
  <si>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</si>
  <si>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</si>
  <si>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</si>
  <si>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</si>
  <si>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</si>
  <si>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</si>
  <si>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</si>
  <si>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</si>
  <si>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</si>
  <si>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</si>
  <si>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</si>
  <si>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</si>
  <si>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</si>
  <si>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</si>
  <si>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</si>
  <si>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</si>
  <si>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</si>
  <si>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</si>
  <si>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</si>
  <si>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</si>
  <si>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</si>
  <si>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</si>
  <si>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</si>
  <si>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</si>
  <si>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</si>
  <si>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</si>
  <si>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</si>
  <si>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</si>
  <si>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</si>
  <si>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</si>
  <si>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</si>
  <si>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</si>
  <si>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</si>
  <si>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</si>
  <si>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</si>
  <si>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</si>
  <si>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</si>
  <si>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</si>
  <si>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</si>
  <si>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</si>
  <si>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</si>
  <si>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</si>
  <si>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</si>
  <si>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</si>
  <si>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</si>
  <si>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</si>
  <si>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</si>
  <si>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</si>
  <si>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</si>
  <si>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</si>
  <si>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</si>
  <si>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</si>
  <si>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</si>
  <si>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</si>
  <si>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</si>
  <si>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</si>
  <si>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</si>
  <si>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</si>
  <si>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</si>
  <si>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</si>
  <si>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</si>
  <si>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</si>
  <si>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</si>
  <si>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</si>
  <si>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</si>
  <si>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</si>
  <si>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</si>
  <si>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</si>
  <si>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</si>
  <si>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</si>
  <si>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</si>
  <si>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</si>
  <si>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</si>
  <si>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</si>
  <si>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</si>
  <si>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</si>
  <si>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</si>
  <si>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</si>
  <si>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</si>
  <si>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</si>
  <si>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</si>
  <si>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</si>
  <si>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</si>
  <si>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</si>
  <si>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</si>
  <si>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</si>
  <si>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</si>
  <si>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</si>
  <si>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</si>
  <si>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</si>
  <si>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</si>
  <si>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</si>
  <si>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</si>
  <si>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</si>
  <si>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</si>
  <si>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</si>
  <si>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</si>
  <si>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</si>
  <si>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</si>
  <si>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</si>
  <si>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</si>
  <si>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</si>
  <si>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</si>
  <si>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</si>
  <si>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</si>
  <si>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</si>
  <si>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</si>
  <si>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</si>
  <si>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</si>
  <si>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</si>
  <si>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</si>
  <si>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</si>
  <si>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</si>
  <si>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</si>
  <si>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</si>
  <si>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</si>
  <si>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</si>
  <si>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</si>
  <si>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</si>
  <si>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</si>
  <si>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</si>
  <si>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</si>
  <si>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</si>
  <si>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</si>
  <si>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</si>
  <si>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</si>
  <si>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</si>
  <si>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</si>
  <si>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</si>
  <si>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</si>
  <si>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</si>
  <si>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</si>
  <si>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</si>
  <si>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</si>
  <si>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</si>
  <si>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</si>
  <si>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</si>
  <si>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</si>
  <si>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</si>
  <si>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</si>
  <si>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</si>
  <si>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</si>
  <si>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</si>
  <si>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</si>
  <si>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</si>
  <si>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</si>
  <si>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</si>
  <si>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</si>
  <si>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</si>
  <si>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</si>
  <si>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</si>
  <si>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</si>
  <si>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</si>
  <si>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</si>
  <si>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</si>
  <si>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</si>
  <si>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</si>
  <si>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</si>
  <si>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</si>
  <si>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</si>
  <si>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</si>
  <si>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</si>
  <si>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</si>
  <si>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</si>
  <si>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</si>
  <si>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</si>
  <si>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</si>
  <si>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</si>
  <si>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</si>
  <si>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</si>
  <si>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</si>
  <si>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</si>
  <si>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</si>
  <si>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</si>
  <si>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</si>
  <si>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</si>
  <si>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</si>
  <si>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</si>
  <si>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</si>
  <si>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</si>
  <si>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</si>
  <si>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</si>
  <si>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</si>
  <si>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</si>
  <si>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</si>
  <si>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</si>
  <si>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</si>
  <si>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</si>
  <si>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</si>
  <si>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</si>
  <si>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</si>
  <si>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</si>
  <si>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</si>
  <si>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</si>
  <si>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</si>
  <si>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</si>
  <si>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</si>
  <si>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</si>
  <si>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</si>
  <si>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</si>
  <si>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</si>
  <si>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</si>
  <si>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</si>
  <si>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</si>
  <si>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</si>
  <si>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</si>
  <si>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</si>
  <si>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</si>
  <si>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</si>
  <si>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</si>
  <si>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</si>
  <si>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</si>
  <si>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</si>
  <si>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</si>
  <si>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</si>
  <si>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</si>
  <si>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</si>
  <si>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</si>
  <si>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</si>
  <si>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</si>
  <si>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</si>
  <si>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</si>
  <si>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</si>
  <si>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</si>
  <si>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</si>
  <si>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</si>
  <si>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</si>
  <si>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</si>
  <si>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</si>
  <si>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</si>
  <si>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</si>
  <si>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</si>
  <si>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</si>
  <si>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</si>
  <si>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</si>
  <si>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</si>
  <si>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</si>
  <si>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</si>
  <si>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</si>
  <si>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</si>
  <si>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</si>
  <si>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</si>
  <si>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</si>
  <si>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</si>
  <si>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</si>
  <si>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</si>
  <si>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</si>
  <si>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</si>
  <si>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</si>
  <si>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</si>
  <si>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</si>
  <si>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</si>
  <si>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</si>
  <si>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</si>
  <si>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</si>
  <si>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</si>
  <si>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</si>
  <si>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</si>
  <si>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</si>
  <si>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</si>
  <si>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</si>
  <si>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</si>
  <si>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</si>
  <si>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</si>
  <si>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</si>
  <si>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</si>
  <si>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</si>
  <si>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</si>
  <si>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</si>
  <si>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</si>
  <si>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</si>
  <si>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</si>
  <si>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</si>
  <si>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</si>
  <si>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</si>
  <si>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</si>
  <si>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</si>
  <si>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</si>
  <si>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</si>
  <si>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</si>
  <si>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</si>
  <si>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</si>
  <si>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</si>
  <si>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</si>
  <si>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</si>
  <si>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</si>
  <si>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</si>
  <si>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</si>
  <si>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</si>
  <si>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</si>
  <si>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</si>
  <si>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</si>
  <si>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</si>
  <si>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</si>
  <si>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</si>
  <si>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</si>
  <si>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</si>
  <si>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</si>
  <si>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</si>
  <si>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</si>
  <si>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</si>
  <si>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</si>
  <si>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</si>
  <si>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</si>
  <si>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</si>
  <si>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</si>
  <si>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</si>
  <si>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</si>
  <si>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</si>
  <si>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</si>
  <si>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</si>
  <si>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</si>
  <si>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</si>
  <si>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</si>
  <si>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</si>
  <si>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</si>
  <si>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</si>
  <si>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</si>
  <si>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</si>
  <si>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</si>
  <si>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</si>
  <si>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</si>
  <si>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</si>
  <si>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</si>
  <si>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</si>
  <si>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</si>
  <si>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</si>
  <si>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</si>
  <si>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</si>
  <si>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</si>
  <si>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</si>
  <si>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</si>
  <si>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</si>
  <si>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</si>
  <si>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</si>
  <si>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</si>
  <si>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</si>
  <si>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</si>
  <si>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</si>
  <si>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</si>
  <si>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</si>
  <si>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</si>
  <si>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</si>
  <si>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</si>
  <si>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</si>
  <si>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</si>
  <si>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</si>
  <si>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</si>
  <si>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</si>
  <si>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</si>
  <si>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</si>
  <si>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</si>
  <si>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</si>
  <si>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</si>
  <si>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</si>
  <si>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</si>
  <si>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</si>
  <si>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</si>
  <si>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</si>
  <si>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</si>
  <si>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</si>
  <si>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</si>
  <si>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</si>
  <si>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</si>
  <si>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</si>
  <si>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</si>
  <si>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</si>
  <si>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</si>
  <si>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</si>
  <si>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</si>
  <si>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</si>
  <si>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</si>
  <si>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</si>
  <si>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</si>
  <si>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</si>
  <si>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</si>
  <si>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</si>
  <si>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</si>
  <si>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</si>
  <si>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</si>
  <si>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</si>
  <si>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</si>
  <si>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</si>
  <si>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</si>
  <si>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</si>
  <si>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</si>
  <si>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</si>
  <si>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</si>
  <si>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</si>
  <si>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</si>
  <si>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</si>
  <si>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</si>
  <si>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</si>
  <si>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</si>
  <si>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</si>
  <si>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</si>
  <si>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</si>
  <si>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</si>
  <si>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</si>
  <si>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</si>
  <si>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</si>
  <si>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</si>
  <si>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</si>
  <si>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</si>
  <si>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</si>
  <si>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</si>
  <si>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</si>
  <si>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</si>
  <si>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</si>
  <si>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</si>
  <si>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</si>
  <si>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</si>
  <si>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</si>
  <si>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</si>
  <si>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</si>
  <si>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</si>
  <si>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</si>
  <si>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</si>
  <si>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</si>
  <si>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</si>
  <si>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</si>
  <si>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</si>
  <si>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</si>
  <si>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</si>
  <si>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</si>
  <si>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</si>
  <si>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</si>
  <si>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</si>
  <si>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</si>
  <si>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</si>
  <si>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</si>
  <si>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</si>
  <si>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</si>
  <si>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</si>
  <si>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</si>
  <si>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</si>
  <si>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</si>
  <si>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</si>
  <si>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</si>
  <si>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</si>
  <si>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</si>
  <si>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</si>
  <si>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</si>
  <si>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</si>
  <si>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</si>
  <si>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</si>
  <si>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</si>
  <si>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</si>
  <si>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</si>
  <si>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</si>
  <si>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</si>
  <si>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</si>
  <si>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</si>
  <si>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</si>
  <si>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</si>
  <si>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</si>
  <si>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</si>
  <si>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</si>
  <si>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</si>
  <si>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</si>
  <si>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</si>
  <si>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</si>
  <si>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</si>
  <si>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</si>
  <si>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</si>
  <si>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</si>
  <si>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</si>
  <si>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</si>
  <si>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</si>
  <si>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</si>
  <si>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</si>
  <si>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</si>
  <si>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</si>
  <si>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</si>
  <si>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</si>
  <si>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</si>
  <si>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</si>
  <si>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</si>
  <si>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</si>
  <si>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</si>
  <si>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</si>
  <si>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</si>
  <si>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</si>
  <si>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</si>
  <si>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</si>
  <si>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</si>
  <si>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</si>
  <si>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</si>
  <si>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</si>
  <si>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</si>
  <si>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</si>
  <si>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</si>
  <si>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</si>
  <si>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</si>
  <si>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</si>
  <si>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</si>
  <si>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</si>
  <si>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</si>
  <si>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</si>
  <si>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</si>
  <si>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</si>
  <si>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</si>
  <si>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</si>
  <si>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</si>
  <si>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</si>
  <si>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</si>
  <si>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</si>
  <si>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</si>
  <si>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</si>
  <si>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</si>
  <si>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</si>
  <si>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</si>
  <si>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</si>
  <si>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</si>
  <si>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</si>
  <si>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</si>
  <si>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</si>
  <si>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</si>
  <si>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</si>
  <si>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</si>
  <si>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</si>
  <si>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</si>
  <si>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</si>
  <si>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</si>
  <si>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</si>
  <si>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</si>
  <si>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</si>
  <si>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</si>
  <si>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</si>
  <si>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</si>
  <si>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</si>
  <si>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</si>
  <si>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</si>
  <si>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</si>
  <si>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</si>
  <si>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</si>
  <si>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</si>
  <si>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</si>
  <si>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</si>
  <si>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</si>
  <si>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</si>
  <si>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</si>
  <si>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</si>
  <si>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</si>
  <si>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</si>
  <si>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</si>
  <si>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</si>
  <si>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</si>
  <si>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</si>
  <si>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</si>
  <si>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</si>
  <si>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</si>
  <si>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</si>
  <si>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</si>
  <si>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</si>
  <si>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</si>
  <si>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</si>
  <si>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</si>
  <si>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</si>
  <si>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</si>
  <si>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</si>
  <si>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</si>
  <si>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</si>
  <si>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</si>
  <si>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</si>
  <si>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</si>
  <si>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</si>
  <si>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</si>
  <si>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</si>
  <si>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</si>
  <si>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</si>
  <si>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</si>
  <si>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</si>
  <si>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</si>
  <si>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</si>
  <si>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</si>
  <si>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</si>
  <si>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</si>
  <si>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</si>
  <si>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</si>
  <si>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</si>
  <si>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</si>
  <si>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</si>
  <si>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</si>
  <si>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</si>
  <si>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</si>
  <si>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</si>
  <si>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</si>
  <si>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</si>
  <si>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</si>
  <si>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</si>
  <si>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</si>
  <si>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</si>
  <si>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</si>
  <si>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</si>
  <si>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</si>
  <si>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</si>
  <si>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</si>
  <si>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</si>
  <si>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</si>
  <si>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</si>
  <si>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</si>
  <si>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</si>
  <si>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</si>
  <si>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</si>
  <si>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</si>
  <si>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</si>
  <si>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</si>
  <si>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</si>
  <si>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</si>
  <si>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</si>
  <si>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</si>
  <si>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</si>
  <si>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</si>
  <si>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</si>
  <si>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</si>
  <si>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</si>
  <si>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</si>
  <si>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</si>
  <si>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</si>
  <si>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</si>
  <si>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</si>
  <si>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</si>
  <si>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</si>
  <si>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</si>
  <si>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</si>
  <si>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</si>
  <si>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</si>
  <si>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</si>
  <si>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</si>
  <si>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</si>
  <si>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</si>
  <si>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</si>
  <si>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</si>
  <si>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</si>
  <si>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</si>
  <si>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</si>
  <si>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</si>
  <si>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</si>
  <si>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</si>
  <si>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</si>
  <si>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</si>
  <si>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</si>
  <si>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</si>
  <si>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</si>
  <si>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</si>
  <si>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</si>
  <si>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</si>
  <si>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</si>
  <si>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</si>
  <si>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</si>
  <si>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</si>
  <si>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</si>
  <si>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</si>
  <si>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</si>
  <si>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</si>
  <si>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</si>
  <si>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</si>
  <si>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</si>
  <si>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</si>
  <si>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</si>
  <si>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</si>
  <si>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</si>
  <si>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</si>
  <si>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</si>
  <si>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</si>
  <si>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</si>
  <si>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</si>
  <si>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</si>
  <si>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</si>
  <si>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</si>
  <si>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</si>
  <si>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</si>
  <si>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</si>
  <si>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</si>
  <si>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</si>
  <si>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</si>
  <si>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</si>
  <si>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</si>
  <si>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</si>
  <si>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</si>
  <si>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</si>
  <si>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</si>
  <si>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</si>
  <si>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</si>
  <si>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</si>
  <si>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</si>
  <si>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</si>
  <si>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</si>
  <si>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</si>
  <si>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</si>
  <si>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</si>
  <si>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</si>
  <si>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</si>
  <si>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</si>
  <si>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</si>
  <si>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</si>
  <si>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</si>
  <si>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</si>
  <si>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</si>
  <si>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</si>
  <si>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</si>
  <si>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</si>
  <si>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</si>
  <si>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</si>
  <si>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</si>
  <si>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</si>
  <si>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</si>
  <si>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</si>
  <si>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</si>
  <si>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</si>
  <si>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</si>
  <si>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</si>
  <si>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</si>
  <si>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</si>
  <si>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</si>
  <si>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</si>
  <si>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</si>
  <si>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</si>
  <si>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</si>
  <si>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</si>
  <si>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</si>
  <si>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</si>
  <si>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</si>
  <si>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</si>
  <si>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</si>
  <si>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</si>
  <si>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</si>
  <si>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</si>
  <si>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</si>
  <si>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</si>
  <si>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</si>
  <si>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</si>
  <si>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</si>
  <si>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</si>
  <si>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</si>
  <si>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</si>
  <si>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</si>
  <si>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</si>
  <si>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</si>
  <si>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</si>
  <si>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</si>
  <si>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</si>
  <si>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</si>
  <si>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</si>
  <si>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</si>
  <si>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</si>
  <si>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</si>
  <si>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</si>
  <si>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</si>
  <si>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</si>
  <si>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</si>
  <si>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</si>
  <si>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</si>
  <si>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</si>
  <si>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</si>
  <si>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</si>
  <si>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</si>
  <si>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</si>
  <si>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</si>
  <si>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</si>
  <si>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</si>
  <si>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</si>
  <si>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</si>
  <si>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</si>
  <si>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</si>
  <si>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</si>
  <si>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</si>
  <si>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</si>
  <si>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</si>
  <si>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</si>
  <si>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</si>
  <si>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</si>
  <si>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</si>
  <si>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</si>
  <si>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</si>
  <si>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</si>
  <si>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</si>
  <si>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</si>
  <si>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</si>
  <si>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</si>
  <si>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</si>
  <si>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</si>
  <si>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</si>
  <si>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</si>
  <si>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</si>
  <si>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</si>
  <si>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</si>
  <si>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</si>
  <si>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</si>
  <si>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</si>
  <si>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</si>
  <si>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</si>
  <si>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</si>
  <si>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</si>
  <si>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</si>
  <si>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</si>
  <si>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</si>
  <si>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</si>
  <si>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</si>
  <si>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</si>
  <si>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</si>
  <si>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</si>
  <si>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</si>
  <si>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</si>
  <si>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</si>
  <si>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</si>
  <si>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</si>
  <si>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</si>
  <si>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</si>
  <si>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</si>
  <si>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</si>
  <si>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</si>
  <si>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</si>
  <si>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</si>
  <si>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</si>
  <si>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</si>
  <si>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</si>
  <si>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</si>
  <si>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</si>
  <si>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</si>
  <si>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</si>
  <si>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</si>
  <si>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</si>
  <si>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</si>
  <si>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</si>
  <si>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</si>
  <si>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</si>
  <si>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</si>
  <si>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</si>
  <si>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</si>
  <si>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</si>
  <si>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</si>
  <si>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</si>
  <si>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</si>
  <si>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</si>
  <si>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</si>
  <si>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</si>
  <si>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</si>
  <si>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</si>
  <si>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</si>
  <si>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</si>
  <si>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</si>
  <si>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</si>
  <si>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</si>
  <si>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</si>
  <si>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</si>
  <si>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</si>
  <si>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</si>
  <si>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</si>
  <si>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</si>
  <si>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</si>
  <si>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</si>
  <si>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</si>
  <si>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</si>
  <si>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</si>
  <si>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</si>
  <si>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</si>
  <si>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</si>
  <si>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</si>
  <si>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</si>
  <si>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</si>
  <si>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</si>
  <si>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</si>
  <si>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</si>
  <si>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</si>
  <si>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</si>
  <si>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</si>
  <si>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</si>
  <si>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</si>
  <si>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</si>
  <si>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</si>
  <si>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</si>
  <si>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</si>
  <si>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</si>
  <si>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</si>
  <si>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</si>
  <si>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</si>
  <si>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</si>
  <si>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</si>
  <si>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</si>
  <si>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</si>
  <si>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</si>
  <si>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</si>
  <si>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</si>
  <si>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</si>
  <si>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</si>
  <si>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</si>
  <si>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</si>
  <si>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</si>
  <si>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</si>
  <si>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</si>
  <si>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</si>
  <si>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</si>
  <si>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</si>
  <si>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</si>
  <si>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</si>
  <si>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</si>
  <si>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</si>
  <si>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</si>
  <si>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</si>
  <si>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</si>
  <si>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</si>
  <si>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</si>
  <si>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</si>
  <si>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</si>
  <si>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</si>
  <si>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</si>
  <si>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</si>
  <si>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</si>
  <si>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</si>
  <si>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</si>
  <si>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</si>
  <si>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</si>
  <si>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</si>
  <si>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</si>
  <si>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</si>
  <si>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</si>
  <si>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</si>
  <si>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</si>
  <si>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</si>
  <si>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</si>
  <si>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</si>
  <si>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</si>
  <si>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</si>
  <si>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</si>
  <si>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</si>
  <si>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</si>
  <si>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</si>
  <si>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</si>
  <si>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</si>
  <si>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</si>
  <si>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</si>
  <si>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</si>
  <si>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</si>
  <si>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</si>
  <si>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</si>
  <si>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</si>
  <si>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</si>
  <si>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</si>
  <si>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</si>
  <si>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</si>
  <si>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</si>
  <si>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</si>
  <si>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</si>
  <si>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</si>
  <si>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</si>
  <si>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</si>
  <si>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</si>
  <si>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</si>
  <si>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</si>
  <si>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</si>
  <si>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</si>
  <si>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</si>
  <si>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</si>
  <si>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</si>
  <si>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</si>
  <si>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</si>
  <si>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</si>
  <si>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</si>
  <si>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</si>
  <si>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</si>
  <si>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</si>
  <si>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</si>
  <si>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</si>
  <si>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</si>
  <si>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</si>
  <si>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</si>
  <si>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</si>
  <si>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</si>
  <si>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</si>
  <si>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</si>
  <si>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</si>
  <si>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</si>
  <si>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</si>
  <si>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</si>
  <si>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</si>
  <si>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</si>
  <si>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</si>
  <si>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</si>
  <si>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</si>
  <si>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</si>
  <si>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</si>
  <si>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</si>
  <si>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</si>
  <si>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</si>
  <si>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</si>
  <si>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</si>
  <si>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</si>
  <si>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</si>
  <si>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</si>
  <si>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</si>
  <si>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</si>
  <si>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</si>
  <si>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</si>
  <si>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</si>
  <si>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</si>
  <si>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</si>
  <si>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</si>
  <si>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</si>
  <si>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</si>
  <si>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</si>
  <si>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</si>
  <si>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</si>
  <si>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</si>
  <si>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</si>
  <si>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</si>
  <si>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</si>
  <si>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</si>
  <si>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</si>
  <si>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</si>
  <si>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</si>
  <si>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</si>
  <si>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</si>
  <si>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</si>
  <si>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</si>
  <si>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</si>
  <si>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</si>
  <si>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</si>
  <si>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</si>
  <si>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</si>
  <si>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</si>
  <si>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</si>
  <si>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</si>
  <si>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</si>
  <si>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</si>
  <si>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</si>
  <si>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</si>
  <si>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</si>
  <si>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</si>
  <si>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</si>
  <si>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</si>
  <si>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</si>
  <si>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</si>
  <si>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</si>
  <si>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</si>
  <si>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</si>
  <si>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</si>
  <si>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</si>
  <si>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</si>
  <si>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</si>
  <si>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</si>
  <si>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</si>
  <si>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</si>
  <si>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</si>
  <si>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</si>
  <si>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</si>
  <si>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</si>
  <si>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</si>
  <si>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</si>
  <si>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</si>
  <si>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</si>
  <si>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</si>
  <si>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</si>
  <si>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</si>
  <si>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</si>
  <si>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</si>
  <si>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</si>
  <si>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</si>
  <si>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</si>
  <si>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</si>
  <si>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</si>
  <si>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</si>
  <si>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</si>
  <si>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</si>
  <si>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</si>
  <si>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</si>
  <si>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</si>
  <si>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</si>
  <si>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</si>
  <si>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</si>
  <si>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</si>
  <si>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</si>
  <si>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</si>
  <si>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</si>
  <si>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</si>
  <si>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</si>
  <si>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</si>
  <si>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</si>
  <si>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</si>
  <si>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</si>
  <si>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</si>
  <si>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</si>
  <si>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</si>
  <si>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</si>
  <si>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</si>
  <si>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</si>
  <si>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</si>
  <si>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</si>
  <si>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</si>
  <si>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</si>
  <si>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</si>
  <si>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</si>
  <si>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</si>
  <si>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</si>
  <si>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</si>
  <si>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</si>
  <si>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</si>
  <si>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</si>
  <si>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</si>
  <si>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</si>
  <si>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</si>
  <si>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</si>
  <si>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</si>
  <si>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</si>
  <si>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</si>
  <si>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</si>
  <si>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</si>
  <si>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</si>
  <si>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</si>
  <si>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</si>
  <si>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</si>
  <si>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</si>
  <si>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</si>
  <si>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</si>
  <si>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</si>
  <si>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</si>
  <si>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</si>
  <si>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</si>
  <si>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</si>
  <si>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</si>
  <si>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</si>
  <si>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</si>
  <si>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</si>
  <si>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</si>
  <si>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</si>
  <si>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</si>
  <si>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</si>
  <si>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</si>
  <si>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</si>
  <si>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</si>
  <si>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</si>
  <si>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</si>
  <si>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</si>
  <si>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</si>
  <si>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</si>
  <si>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</si>
  <si>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</si>
  <si>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</si>
  <si>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</si>
  <si>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</si>
  <si>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</si>
  <si>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</si>
  <si>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</si>
  <si>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</si>
  <si>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</si>
  <si>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</si>
  <si>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</si>
  <si>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</si>
  <si>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</si>
  <si>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</si>
  <si>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</si>
  <si>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</si>
  <si>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</si>
  <si>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</si>
  <si>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</si>
  <si>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</si>
  <si>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</si>
  <si>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</si>
  <si>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</si>
  <si>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</si>
  <si>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</si>
  <si>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</si>
  <si>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</si>
  <si>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</si>
  <si>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</si>
  <si>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</si>
  <si>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</si>
  <si>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</si>
  <si>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</si>
  <si>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</si>
  <si>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</si>
  <si>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</si>
  <si>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</si>
  <si>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</si>
  <si>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</si>
  <si>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</si>
  <si>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</si>
  <si>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</si>
  <si>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</si>
  <si>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</si>
  <si>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</si>
  <si>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</si>
  <si>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</si>
  <si>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</si>
  <si>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</si>
  <si>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</si>
  <si>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</si>
  <si>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</si>
  <si>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</si>
  <si>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</si>
  <si>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</si>
  <si>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</si>
  <si>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</si>
  <si>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</si>
  <si>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</si>
  <si>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</si>
  <si>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</si>
  <si>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</si>
  <si>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</si>
  <si>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</si>
  <si>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</si>
  <si>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</si>
  <si>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</si>
  <si>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</si>
  <si>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</si>
  <si>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</si>
  <si>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</si>
  <si>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</si>
  <si>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</si>
  <si>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</si>
  <si>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</si>
  <si>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</si>
  <si>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</si>
  <si>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</si>
  <si>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</si>
  <si>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</si>
  <si>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</si>
  <si>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</si>
  <si>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</si>
  <si>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</si>
  <si>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</si>
  <si>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</si>
  <si>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</si>
  <si>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</si>
  <si>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</si>
  <si>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</si>
  <si>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</si>
  <si>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</si>
  <si>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</si>
  <si>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</si>
  <si>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</si>
  <si>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</si>
  <si>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</si>
  <si>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</si>
  <si>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</si>
  <si>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</si>
  <si>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</si>
  <si>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</si>
  <si>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</si>
  <si>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</si>
  <si>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</si>
  <si>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</si>
  <si>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</si>
  <si>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</si>
  <si>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</si>
  <si>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</si>
  <si>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</si>
  <si>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</si>
  <si>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</si>
  <si>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</si>
  <si>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</si>
  <si>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</si>
  <si>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</si>
  <si>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</si>
  <si>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</si>
  <si>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</si>
  <si>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</si>
  <si>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</si>
  <si>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</si>
  <si>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</si>
  <si>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</si>
  <si>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</si>
  <si>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</si>
  <si>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</si>
  <si>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</si>
  <si>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</si>
  <si>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</si>
  <si>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</si>
  <si>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</si>
  <si>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</si>
  <si>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</si>
  <si>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</si>
  <si>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</si>
  <si>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</si>
  <si>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</si>
  <si>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</si>
  <si>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</si>
  <si>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</si>
  <si>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</si>
  <si>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</si>
  <si>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</si>
  <si>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</si>
  <si>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</si>
  <si>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</si>
  <si>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</si>
  <si>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</si>
  <si>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</si>
  <si>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</si>
  <si>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</si>
  <si>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</si>
  <si>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</si>
  <si>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</si>
  <si>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</si>
  <si>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</si>
  <si>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</si>
  <si>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</si>
  <si>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</si>
  <si>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</si>
  <si>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</si>
  <si>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</si>
  <si>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</si>
  <si>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</si>
  <si>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</si>
  <si>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</si>
  <si>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</si>
  <si>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</si>
  <si>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</si>
  <si>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</si>
  <si>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</si>
  <si>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</si>
  <si>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</si>
  <si>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</si>
  <si>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</si>
  <si>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</si>
  <si>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</si>
  <si>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</si>
  <si>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</si>
  <si>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</si>
  <si>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</si>
  <si>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</si>
  <si>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</si>
  <si>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</si>
  <si>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</si>
  <si>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</si>
  <si>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</si>
  <si>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</si>
  <si>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</si>
  <si>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</si>
  <si>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</si>
  <si>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</si>
  <si>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</si>
  <si>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</si>
  <si>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</si>
  <si>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</si>
  <si>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</si>
  <si>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</si>
  <si>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</si>
  <si>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</si>
  <si>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</si>
  <si>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</si>
  <si>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</si>
  <si>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</si>
  <si>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</si>
  <si>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</si>
  <si>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</si>
  <si>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</si>
  <si>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</si>
  <si>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</si>
  <si>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</si>
  <si>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</si>
  <si>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</si>
  <si>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</si>
  <si>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</si>
  <si>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</si>
  <si>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</si>
  <si>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</si>
  <si>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</si>
  <si>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</si>
  <si>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</si>
  <si>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</si>
  <si>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</si>
  <si>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</si>
  <si>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</si>
  <si>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</si>
  <si>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</si>
  <si>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</si>
  <si>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</si>
  <si>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</si>
  <si>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</si>
  <si>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</si>
  <si>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</si>
  <si>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</si>
  <si>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</si>
  <si>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</si>
  <si>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</si>
  <si>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</si>
  <si>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</si>
  <si>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</si>
  <si>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</si>
  <si>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</si>
  <si>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</si>
  <si>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</si>
  <si>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</si>
  <si>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</si>
  <si>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</si>
  <si>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</si>
  <si>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</si>
  <si>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</si>
  <si>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</si>
  <si>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</si>
  <si>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</si>
  <si>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</si>
  <si>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</si>
  <si>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</si>
  <si>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</si>
  <si>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</si>
  <si>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</si>
  <si>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</si>
  <si>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</si>
  <si>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</si>
  <si>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</si>
  <si>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</si>
  <si>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</si>
  <si>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</si>
  <si>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</si>
  <si>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</si>
  <si>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</si>
  <si>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</si>
  <si>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</si>
  <si>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</si>
  <si>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</si>
  <si>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</si>
  <si>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</si>
  <si>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</si>
  <si>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</si>
  <si>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</si>
  <si>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</si>
  <si>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</si>
  <si>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</si>
  <si>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</si>
  <si>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</si>
  <si>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</si>
  <si>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</si>
  <si>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</si>
  <si>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</si>
  <si>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</si>
  <si>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</si>
  <si>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</si>
  <si>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</si>
  <si>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</si>
  <si>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</si>
  <si>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</si>
  <si>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</si>
  <si>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</si>
  <si>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</si>
  <si>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</si>
  <si>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</si>
  <si>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</si>
  <si>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</si>
  <si>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</si>
  <si>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</si>
  <si>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</si>
  <si>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</si>
  <si>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</si>
  <si>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</si>
  <si>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</si>
  <si>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</si>
  <si>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</si>
  <si>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</si>
  <si>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</si>
  <si>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</si>
  <si>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</si>
  <si>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</si>
  <si>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</si>
  <si>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</si>
  <si>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</si>
  <si>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</si>
  <si>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</si>
  <si>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</si>
  <si>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</si>
  <si>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</si>
  <si>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</si>
  <si>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</si>
  <si>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</si>
  <si>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</si>
  <si>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</si>
  <si>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</si>
  <si>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</si>
  <si>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</si>
  <si>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</si>
  <si>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</si>
  <si>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</si>
  <si>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</si>
  <si>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</si>
  <si>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</si>
  <si>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</si>
  <si>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</si>
  <si>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</si>
  <si>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</si>
  <si>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</si>
  <si>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</si>
  <si>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</si>
  <si>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</si>
  <si>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</si>
  <si>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</si>
  <si>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</si>
  <si>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</si>
  <si>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</si>
  <si>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</si>
  <si>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</si>
  <si>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</si>
  <si>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</si>
  <si>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</si>
  <si>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</si>
  <si>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</si>
  <si>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</si>
  <si>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</si>
  <si>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</si>
  <si>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</si>
  <si>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</si>
  <si>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</si>
  <si>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</si>
  <si>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</si>
  <si>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</si>
  <si>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</si>
  <si>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</si>
  <si>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</si>
  <si>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</si>
  <si>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</si>
  <si>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</si>
  <si>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</si>
  <si>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</si>
  <si>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</si>
  <si>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</si>
  <si>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</si>
  <si>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</si>
  <si>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</si>
  <si>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</si>
  <si>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</si>
  <si>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</si>
  <si>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</si>
  <si>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</si>
  <si>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</si>
  <si>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</si>
  <si>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</si>
  <si>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</si>
  <si>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</si>
  <si>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</si>
  <si>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</si>
  <si>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</si>
  <si>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</si>
  <si>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</si>
  <si>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</si>
  <si>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</si>
  <si>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</si>
  <si>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</si>
  <si>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</si>
  <si>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</si>
  <si>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</si>
  <si>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</si>
  <si>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</si>
  <si>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</si>
  <si>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</si>
  <si>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</si>
  <si>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</si>
  <si>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</si>
  <si>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</si>
  <si>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</si>
  <si>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</si>
  <si>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</si>
  <si>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</si>
  <si>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</si>
  <si>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</si>
  <si>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</si>
  <si>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</si>
  <si>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</si>
  <si>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</si>
  <si>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</si>
  <si>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</si>
  <si>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</si>
  <si>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</si>
  <si>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</si>
  <si>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</si>
  <si>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</si>
  <si>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</si>
  <si>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</si>
  <si>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</si>
  <si>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</si>
  <si>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</si>
  <si>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</si>
  <si>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</si>
  <si>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</si>
  <si>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</si>
  <si>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</si>
  <si>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</si>
  <si>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</si>
  <si>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</si>
  <si>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</si>
  <si>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</si>
  <si>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</si>
  <si>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</si>
  <si>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</si>
  <si>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</si>
  <si>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</si>
  <si>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</si>
  <si>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</si>
  <si>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</si>
  <si>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</si>
  <si>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</si>
  <si>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</si>
  <si>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</si>
  <si>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</si>
  <si>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</si>
  <si>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</si>
  <si>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</si>
  <si>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</si>
  <si>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</si>
  <si>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</si>
  <si>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</si>
  <si>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</si>
  <si>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</si>
  <si>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</si>
  <si>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</si>
  <si>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</si>
  <si>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</si>
  <si>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</si>
  <si>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</si>
  <si>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</si>
  <si>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</si>
  <si>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</si>
  <si>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</si>
  <si>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</si>
  <si>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</si>
  <si>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</si>
  <si>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</si>
  <si>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</si>
  <si>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</si>
  <si>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</si>
  <si>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</si>
  <si>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</si>
  <si>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</si>
  <si>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</si>
  <si>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</si>
  <si>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</si>
  <si>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</si>
  <si>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</si>
  <si>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</si>
  <si>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</si>
  <si>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</si>
  <si>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</si>
  <si>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</si>
  <si>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</si>
  <si>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</si>
  <si>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</si>
  <si>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</si>
  <si>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</si>
  <si>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</si>
  <si>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</si>
  <si>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</si>
  <si>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</si>
  <si>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</si>
  <si>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</si>
  <si>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</si>
  <si>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</si>
  <si>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</si>
  <si>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</si>
  <si>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</si>
  <si>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</si>
  <si>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</si>
  <si>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</si>
  <si>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</si>
  <si>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</si>
  <si>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</si>
  <si>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</si>
  <si>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</si>
  <si>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</si>
  <si>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</si>
  <si>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</si>
  <si>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</si>
  <si>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</si>
  <si>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</si>
  <si>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</si>
  <si>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</si>
  <si>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</si>
  <si>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</si>
  <si>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</si>
  <si>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</si>
  <si>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</si>
  <si>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</si>
  <si>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</si>
  <si>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</si>
  <si>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</si>
  <si>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</si>
  <si>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</si>
  <si>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</si>
  <si>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</si>
  <si>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</si>
  <si>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</si>
  <si>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</si>
  <si>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</si>
  <si>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</si>
  <si>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</si>
  <si>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</si>
  <si>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</si>
  <si>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</si>
  <si>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</si>
  <si>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</si>
  <si>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</si>
  <si>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</si>
  <si>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</si>
  <si>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</si>
  <si>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</si>
  <si>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</si>
  <si>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</si>
  <si>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</si>
  <si>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</si>
  <si>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</si>
  <si>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</si>
  <si>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</si>
  <si>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</si>
  <si>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</si>
  <si>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</si>
  <si>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</si>
  <si>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</si>
  <si>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</si>
  <si>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</si>
  <si>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</si>
  <si>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</si>
  <si>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</si>
  <si>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</si>
  <si>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</si>
  <si>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</si>
  <si>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</si>
  <si>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</si>
  <si>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</si>
  <si>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</si>
  <si>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</si>
  <si>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</si>
  <si>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</si>
  <si>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</si>
  <si>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</si>
  <si>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</si>
  <si>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</si>
  <si>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</si>
  <si>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</si>
  <si>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</si>
  <si>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</si>
  <si>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</si>
  <si>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</si>
  <si>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</si>
  <si>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</si>
  <si>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</si>
  <si>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</si>
  <si>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</si>
  <si>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</si>
  <si>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</si>
  <si>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</si>
  <si>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</si>
  <si>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</si>
  <si>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</si>
  <si>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</si>
  <si>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</si>
  <si>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</si>
  <si>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</si>
  <si>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</si>
  <si>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</si>
  <si>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</si>
  <si>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</si>
  <si>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</si>
  <si>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</si>
  <si>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</si>
  <si>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</si>
  <si>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</si>
  <si>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</si>
  <si>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</si>
  <si>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</si>
  <si>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</si>
  <si>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</si>
  <si>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</si>
  <si>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</si>
  <si>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</si>
  <si>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</si>
  <si>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</si>
  <si>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</si>
  <si>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</si>
  <si>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</si>
  <si>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</si>
  <si>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</si>
  <si>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</si>
  <si>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</si>
  <si>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</si>
  <si>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</si>
  <si>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</si>
  <si>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</si>
  <si>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</si>
  <si>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</si>
  <si>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</si>
  <si>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</si>
  <si>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</si>
  <si>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</si>
  <si>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</si>
  <si>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</si>
  <si>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</si>
  <si>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</si>
  <si>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</si>
  <si>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</si>
  <si>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</si>
  <si>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</si>
  <si>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</si>
  <si>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</si>
  <si>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</si>
  <si>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</si>
  <si>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</si>
  <si>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</si>
  <si>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</si>
  <si>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</si>
  <si>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</si>
  <si>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</si>
  <si>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</si>
  <si>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</si>
  <si>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</si>
  <si>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</si>
  <si>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</si>
  <si>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</si>
  <si>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</si>
  <si>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</si>
  <si>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</si>
  <si>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</si>
  <si>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</si>
  <si>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</si>
  <si>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</si>
  <si>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</si>
  <si>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</si>
  <si>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</si>
  <si>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</si>
  <si>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</si>
  <si>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</si>
  <si>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</si>
  <si>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</si>
  <si>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</si>
  <si>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</si>
  <si>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</si>
  <si>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</si>
  <si>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</si>
  <si>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</si>
  <si>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</si>
  <si>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</si>
  <si>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</si>
  <si>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</si>
  <si>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</si>
  <si>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</si>
  <si>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</si>
  <si>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</si>
  <si>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</si>
  <si>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</si>
  <si>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</si>
  <si>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</si>
  <si>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</si>
  <si>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</si>
  <si>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</si>
  <si>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</si>
  <si>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</si>
  <si>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</si>
  <si>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</si>
  <si>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</si>
  <si>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</si>
  <si>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</si>
  <si>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</si>
  <si>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</si>
  <si>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</si>
  <si>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</si>
  <si>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</si>
  <si>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</si>
  <si>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</si>
  <si>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</si>
  <si>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</si>
  <si>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</si>
  <si>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</si>
  <si>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</si>
  <si>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</si>
  <si>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</si>
  <si>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</si>
  <si>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</si>
  <si>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</si>
  <si>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</si>
  <si>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</si>
  <si>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</si>
  <si>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</si>
  <si>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</si>
  <si>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</si>
  <si>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</si>
  <si>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</si>
  <si>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</si>
  <si>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</si>
  <si>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</si>
  <si>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</si>
  <si>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</si>
  <si>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</si>
  <si>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</si>
  <si>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</si>
  <si>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</si>
  <si>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</si>
  <si>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</si>
  <si>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</si>
  <si>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</si>
  <si>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</si>
  <si>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</si>
  <si>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</si>
  <si>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</si>
  <si>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</si>
  <si>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</si>
  <si>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</si>
  <si>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</si>
  <si>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</si>
  <si>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</si>
  <si>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</si>
  <si>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</si>
  <si>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</si>
  <si>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</si>
  <si>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</si>
  <si>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</si>
  <si>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</si>
  <si>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</si>
  <si>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</si>
  <si>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</si>
  <si>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</si>
  <si>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</si>
  <si>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</si>
  <si>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</si>
  <si>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</si>
  <si>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</si>
  <si>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</si>
  <si>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</si>
  <si>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</si>
  <si>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</si>
  <si>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</si>
  <si>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</si>
  <si>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</si>
  <si>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</si>
  <si>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</si>
  <si>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</si>
  <si>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</si>
  <si>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</si>
  <si>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</si>
  <si>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</si>
  <si>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</si>
  <si>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</si>
  <si>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</si>
  <si>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</si>
  <si>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</si>
  <si>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</si>
  <si>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</si>
  <si>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</si>
  <si>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</si>
  <si>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</si>
  <si>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</si>
  <si>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</si>
  <si>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</si>
  <si>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</si>
  <si>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</si>
  <si>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</si>
  <si>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</si>
  <si>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</si>
  <si>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</si>
  <si>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</si>
  <si>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</si>
  <si>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</si>
  <si>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</si>
  <si>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</si>
  <si>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</si>
  <si>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</si>
  <si>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</si>
  <si>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</si>
  <si>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</si>
  <si>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</si>
  <si>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</si>
  <si>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</si>
  <si>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</si>
  <si>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</si>
  <si>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</si>
  <si>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</si>
  <si>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</si>
  <si>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</si>
  <si>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</si>
  <si>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</si>
  <si>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</si>
  <si>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</si>
  <si>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</si>
  <si>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</si>
  <si>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</si>
  <si>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</si>
  <si>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</si>
  <si>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</si>
  <si>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</si>
  <si>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</si>
  <si>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</si>
  <si>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</si>
  <si>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</si>
  <si>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</si>
  <si>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</si>
  <si>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</si>
  <si>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</si>
  <si>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</si>
  <si>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</si>
  <si>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</si>
  <si>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</si>
  <si>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</si>
  <si>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</si>
  <si>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</si>
  <si>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</si>
  <si>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</si>
  <si>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</si>
  <si>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</si>
  <si>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</si>
  <si>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</si>
  <si>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</si>
  <si>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</si>
  <si>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</si>
  <si>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</si>
  <si>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</si>
  <si>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</si>
  <si>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</si>
  <si>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</si>
  <si>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</si>
  <si>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</si>
  <si>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</si>
  <si>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</si>
  <si>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</si>
  <si>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</si>
  <si>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</si>
  <si>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</si>
  <si>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</si>
  <si>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</si>
  <si>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</si>
  <si>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</si>
  <si>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</si>
  <si>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</si>
  <si>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</si>
  <si>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</si>
  <si>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</si>
  <si>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</si>
  <si>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</si>
  <si>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</si>
  <si>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</si>
  <si>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</si>
  <si>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</si>
  <si>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</si>
  <si>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</si>
  <si>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</si>
  <si>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</si>
  <si>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</si>
  <si>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</si>
  <si>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</si>
  <si>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</si>
  <si>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</si>
  <si>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</si>
  <si>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</si>
  <si>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</si>
  <si>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</si>
  <si>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</si>
  <si>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</si>
  <si>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</si>
  <si>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</si>
  <si>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</si>
  <si>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</si>
  <si>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</si>
  <si>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</si>
  <si>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</si>
  <si>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</si>
  <si>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</si>
  <si>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</si>
  <si>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</si>
  <si>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</si>
  <si>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</si>
  <si>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</si>
  <si>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</si>
  <si>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</si>
  <si>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</si>
  <si>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</si>
  <si>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</si>
  <si>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</si>
  <si>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</si>
  <si>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</si>
  <si>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</si>
  <si>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</si>
  <si>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</si>
  <si>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</si>
  <si>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</si>
  <si>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</si>
  <si>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</si>
  <si>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</si>
  <si>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</si>
  <si>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</si>
  <si>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</si>
  <si>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</si>
  <si>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</si>
  <si>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</si>
  <si>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</si>
  <si>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</si>
  <si>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</si>
  <si>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</si>
  <si>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</si>
  <si>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</si>
  <si>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</si>
  <si>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</si>
  <si>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</si>
  <si>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</si>
  <si>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</si>
  <si>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</si>
  <si>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</si>
  <si>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</si>
  <si>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</si>
  <si>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</si>
  <si>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</si>
  <si>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</si>
  <si>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</si>
  <si>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</si>
  <si>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</si>
  <si>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</si>
  <si>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</si>
  <si>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</si>
  <si>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</si>
  <si>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</si>
  <si>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</si>
  <si>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</si>
  <si>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</si>
  <si>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</si>
  <si>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</si>
  <si>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</si>
  <si>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</si>
  <si>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</si>
  <si>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</si>
  <si>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</si>
  <si>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</si>
  <si>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</si>
  <si>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</si>
  <si>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</si>
  <si>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</si>
  <si>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</si>
  <si>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</si>
  <si>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</si>
  <si>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</si>
  <si>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</si>
  <si>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</si>
  <si>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</si>
  <si>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</si>
  <si>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</si>
  <si>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</si>
  <si>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</si>
  <si>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</si>
  <si>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</si>
  <si>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</si>
  <si>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</si>
  <si>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</si>
  <si>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</si>
  <si>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</si>
  <si>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</si>
  <si>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</si>
  <si>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</si>
  <si>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</si>
  <si>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</si>
  <si>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</si>
  <si>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</si>
  <si>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</si>
  <si>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</si>
  <si>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</si>
  <si>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</si>
  <si>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</si>
  <si>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</si>
  <si>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</si>
  <si>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</si>
  <si>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</si>
  <si>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</si>
  <si>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</si>
  <si>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</si>
  <si>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</si>
  <si>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</si>
  <si>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</si>
  <si>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</si>
  <si>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</si>
  <si>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</si>
  <si>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</si>
  <si>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</si>
  <si>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</si>
  <si>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</si>
  <si>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</si>
  <si>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</si>
  <si>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</si>
  <si>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</si>
  <si>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</si>
  <si>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</si>
  <si>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</si>
  <si>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</si>
  <si>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</si>
  <si>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</si>
  <si>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</si>
  <si>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</si>
  <si>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</si>
  <si>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</si>
  <si>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</si>
  <si>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</si>
  <si>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</si>
  <si>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</si>
  <si>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</si>
  <si>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</si>
  <si>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</si>
  <si>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</si>
  <si>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</si>
  <si>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</si>
  <si>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</si>
  <si>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</si>
  <si>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</si>
  <si>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</si>
  <si>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</si>
  <si>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</si>
  <si>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</si>
  <si>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</si>
  <si>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</si>
  <si>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</si>
  <si>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</si>
  <si>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</si>
  <si>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</si>
  <si>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</si>
  <si>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</si>
  <si>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</si>
  <si>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</si>
  <si>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</si>
  <si>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</si>
  <si>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</si>
  <si>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</si>
  <si>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</si>
  <si>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</si>
  <si>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</si>
  <si>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</si>
  <si>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</si>
  <si>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</si>
  <si>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</si>
  <si>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</si>
  <si>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</si>
  <si>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</si>
  <si>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</si>
  <si>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</si>
  <si>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</si>
  <si>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</si>
  <si>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</si>
  <si>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</si>
  <si>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</si>
  <si>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</si>
  <si>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</si>
  <si>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</si>
  <si>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</si>
  <si>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</si>
  <si>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</si>
  <si>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</si>
  <si>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</si>
  <si>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</si>
  <si>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</si>
  <si>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</si>
  <si>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</si>
  <si>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</si>
  <si>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</si>
  <si>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</si>
  <si>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</si>
  <si>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</si>
  <si>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</si>
  <si>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</si>
  <si>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</si>
  <si>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</si>
  <si>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</si>
  <si>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</si>
  <si>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</si>
  <si>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</si>
  <si>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</si>
  <si>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</si>
  <si>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</si>
  <si>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</si>
  <si>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</si>
  <si>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</si>
  <si>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</si>
  <si>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</si>
  <si>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</si>
  <si>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</si>
  <si>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</si>
  <si>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</si>
  <si>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</si>
  <si>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</si>
  <si>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</si>
  <si>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</si>
  <si>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</si>
  <si>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</si>
  <si>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</si>
  <si>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</si>
  <si>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</si>
  <si>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</si>
  <si>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</si>
  <si>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</si>
  <si>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</si>
  <si>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</si>
  <si>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</si>
  <si>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</si>
  <si>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</si>
  <si>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</si>
  <si>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</si>
  <si>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</si>
  <si>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</si>
  <si>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</si>
  <si>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</si>
  <si>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</si>
  <si>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</si>
  <si>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</si>
  <si>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</si>
  <si>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</si>
  <si>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</si>
  <si>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</si>
  <si>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</si>
  <si>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</si>
  <si>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</si>
  <si>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</si>
  <si>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</si>
  <si>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</si>
  <si>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</si>
  <si>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</si>
  <si>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</si>
  <si>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</si>
  <si>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</si>
  <si>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</si>
  <si>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</si>
  <si>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</si>
  <si>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</si>
  <si>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</si>
  <si>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</si>
  <si>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</si>
  <si>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</si>
  <si>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</si>
  <si>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</si>
  <si>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</si>
  <si>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</si>
  <si>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</si>
  <si>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</si>
  <si>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</si>
  <si>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</si>
  <si>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</si>
  <si>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</si>
  <si>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</si>
  <si>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</si>
  <si>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</si>
  <si>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</si>
  <si>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</si>
  <si>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</si>
  <si>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</si>
  <si>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</si>
  <si>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</si>
  <si>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</si>
  <si>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</si>
  <si>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</si>
  <si>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</si>
  <si>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</si>
  <si>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</si>
  <si>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</si>
  <si>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</si>
  <si>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</si>
  <si>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</si>
  <si>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</si>
  <si>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</si>
  <si>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</si>
  <si>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</si>
  <si>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</si>
  <si>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</si>
  <si>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</si>
  <si>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</si>
  <si>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</si>
  <si>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</si>
  <si>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</si>
  <si>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</si>
  <si>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</si>
  <si>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</si>
  <si>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</si>
  <si>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</si>
  <si>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</si>
  <si>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</si>
  <si>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</si>
  <si>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</si>
  <si>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</si>
  <si>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</si>
  <si>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</si>
  <si>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</si>
  <si>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</si>
  <si>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</si>
  <si>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</si>
  <si>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</si>
  <si>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</si>
  <si>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</si>
  <si>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</si>
  <si>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</si>
  <si>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</si>
  <si>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</si>
  <si>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</si>
  <si>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</si>
  <si>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</si>
  <si>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</si>
  <si>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</si>
  <si>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</si>
  <si>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</si>
  <si>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</si>
  <si>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</si>
  <si>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</si>
  <si>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</si>
  <si>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</si>
  <si>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</si>
  <si>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</si>
  <si>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</si>
  <si>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</si>
  <si>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</si>
  <si>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</si>
  <si>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</si>
  <si>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</si>
  <si>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</si>
  <si>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</si>
  <si>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</si>
  <si>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</si>
  <si>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</si>
  <si>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</si>
  <si>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</si>
  <si>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</si>
  <si>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</si>
  <si>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</si>
  <si>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</si>
  <si>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</si>
  <si>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</si>
  <si>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</si>
  <si>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</si>
  <si>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</si>
  <si>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</si>
  <si>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</si>
  <si>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</si>
  <si>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</si>
  <si>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</si>
  <si>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</si>
  <si>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</si>
  <si>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</si>
  <si>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</si>
  <si>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</si>
  <si>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</si>
  <si>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</si>
  <si>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</si>
  <si>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</si>
  <si>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</si>
  <si>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</si>
  <si>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</si>
  <si>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</si>
  <si>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</si>
  <si>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</si>
  <si>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</si>
  <si>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</si>
  <si>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</si>
  <si>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</si>
  <si>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</si>
  <si>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</si>
  <si>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</si>
  <si>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</si>
  <si>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</si>
  <si>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</si>
  <si>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</si>
  <si>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</si>
  <si>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</si>
  <si>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</si>
  <si>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</si>
  <si>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</si>
  <si>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</si>
  <si>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</si>
  <si>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</si>
  <si>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</si>
  <si>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</si>
  <si>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</si>
  <si>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</si>
  <si>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</si>
  <si>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</si>
  <si>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</si>
  <si>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</si>
  <si>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</si>
  <si>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</si>
  <si>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</si>
  <si>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</si>
  <si>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</si>
  <si>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</si>
  <si>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</si>
  <si>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</si>
  <si>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</si>
  <si>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</si>
  <si>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</si>
  <si>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</si>
  <si>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</si>
  <si>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</si>
  <si>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</si>
  <si>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</si>
  <si>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</si>
  <si>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</si>
  <si>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</si>
  <si>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</si>
  <si>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</si>
  <si>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</si>
  <si>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</si>
  <si>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</si>
  <si>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</si>
  <si>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</si>
  <si>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</si>
  <si>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</si>
  <si>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</si>
  <si>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</si>
  <si>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</si>
  <si>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</si>
  <si>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</si>
  <si>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</si>
  <si>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</si>
  <si>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</si>
  <si>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</si>
  <si>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</si>
  <si>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</si>
  <si>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</si>
  <si>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</si>
  <si>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</si>
  <si>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</si>
  <si>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</si>
  <si>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</si>
  <si>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</si>
  <si>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</si>
  <si>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</si>
  <si>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</si>
  <si>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</si>
  <si>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</si>
  <si>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</si>
  <si>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</si>
  <si>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</si>
  <si>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</si>
  <si>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</si>
  <si>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</si>
  <si>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</si>
  <si>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</si>
  <si>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</si>
  <si>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</si>
  <si>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</si>
  <si>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</si>
  <si>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</si>
  <si>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</si>
  <si>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</si>
  <si>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</si>
  <si>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</si>
  <si>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</si>
  <si>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</si>
  <si>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</si>
  <si>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</si>
  <si>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</si>
  <si>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</si>
  <si>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</si>
  <si>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</si>
  <si>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</si>
  <si>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</si>
  <si>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</si>
  <si>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</si>
  <si>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</si>
  <si>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</si>
  <si>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</si>
  <si>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</si>
  <si>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</si>
  <si>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</si>
  <si>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</si>
  <si>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</si>
  <si>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</si>
  <si>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</si>
  <si>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</si>
  <si>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</si>
  <si>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</si>
  <si>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</si>
  <si>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</si>
  <si>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</si>
  <si>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</si>
  <si>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</si>
  <si>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</si>
  <si>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</si>
  <si>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</si>
  <si>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</si>
  <si>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</si>
  <si>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</si>
  <si>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</si>
  <si>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</si>
  <si>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</si>
  <si>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</si>
  <si>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</si>
  <si>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</si>
  <si>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</si>
  <si>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</si>
  <si>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</si>
  <si>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</si>
  <si>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</si>
  <si>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</si>
  <si>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</si>
  <si>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</si>
  <si>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</si>
  <si>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</si>
  <si>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</si>
  <si>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</si>
  <si>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</si>
  <si>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</si>
  <si>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</si>
  <si>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</si>
  <si>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</si>
  <si>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</si>
  <si>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</si>
  <si>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</si>
  <si>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</si>
  <si>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</si>
  <si>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</si>
  <si>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</si>
  <si>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</si>
  <si>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</si>
  <si>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</si>
  <si>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</si>
  <si>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</si>
  <si>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</si>
  <si>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</si>
  <si>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</si>
  <si>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</si>
  <si>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</si>
  <si>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</si>
  <si>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</si>
  <si>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</si>
  <si>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</si>
  <si>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</si>
  <si>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</si>
  <si>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</si>
  <si>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</si>
  <si>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</si>
  <si>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</si>
  <si>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</si>
  <si>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</si>
  <si>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</si>
  <si>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</si>
  <si>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</si>
  <si>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</si>
  <si>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</si>
  <si>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</si>
  <si>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</si>
  <si>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</si>
  <si>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</si>
  <si>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</si>
  <si>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</si>
  <si>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</si>
  <si>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</si>
  <si>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</si>
  <si>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</si>
  <si>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</si>
  <si>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</si>
  <si>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</si>
  <si>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</si>
  <si>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</si>
  <si>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</si>
  <si>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</si>
  <si>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</si>
  <si>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</si>
  <si>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</si>
  <si>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</si>
  <si>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</si>
  <si>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</si>
  <si>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</si>
  <si>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</si>
  <si>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</si>
  <si>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</si>
  <si>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</si>
  <si>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</si>
  <si>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</si>
  <si>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</si>
  <si>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</si>
  <si>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</si>
  <si>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</si>
  <si>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</si>
  <si>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</si>
  <si>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</si>
  <si>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</si>
  <si>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</si>
  <si>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</si>
  <si>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</si>
  <si>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</si>
  <si>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</si>
  <si>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</si>
  <si>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</si>
  <si>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</si>
  <si>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</si>
  <si>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</si>
  <si>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</si>
  <si>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</si>
  <si>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</si>
  <si>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</si>
  <si>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</si>
  <si>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</si>
  <si>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</si>
  <si>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</si>
  <si>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</si>
  <si>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</si>
  <si>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</si>
  <si>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</si>
  <si>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</si>
  <si>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</si>
  <si>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</si>
  <si>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</si>
  <si>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</si>
  <si>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</si>
  <si>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</si>
  <si>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</si>
  <si>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</si>
  <si>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</si>
  <si>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</si>
  <si>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</si>
  <si>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</si>
  <si>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</si>
  <si>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</si>
  <si>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</si>
  <si>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</si>
  <si>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</si>
  <si>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</si>
  <si>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</si>
  <si>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</si>
  <si>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</si>
  <si>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</si>
  <si>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</si>
  <si>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</si>
  <si>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</si>
  <si>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</si>
  <si>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</si>
  <si>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</si>
  <si>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</si>
  <si>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</si>
  <si>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</si>
  <si>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</si>
  <si>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</si>
  <si>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</si>
  <si>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</si>
  <si>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</si>
  <si>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</si>
  <si>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</si>
  <si>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</si>
  <si>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</si>
  <si>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</si>
  <si>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</si>
  <si>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</si>
  <si>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</si>
  <si>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</si>
  <si>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</si>
  <si>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</si>
  <si>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</si>
  <si>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</si>
  <si>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</si>
  <si>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</si>
  <si>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</si>
  <si>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</si>
  <si>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</si>
  <si>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</si>
  <si>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</si>
  <si>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</si>
  <si>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</si>
  <si>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</si>
  <si>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</si>
  <si>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</si>
  <si>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</si>
  <si>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</si>
  <si>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</si>
  <si>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</si>
  <si>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</si>
  <si>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</si>
  <si>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</si>
  <si>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</si>
  <si>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</si>
  <si>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</si>
  <si>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</si>
  <si>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</si>
  <si>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</si>
  <si>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</si>
  <si>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</si>
  <si>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</si>
  <si>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</si>
  <si>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</si>
  <si>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</si>
  <si>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</si>
  <si>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</si>
  <si>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</si>
  <si>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</si>
  <si>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</si>
  <si>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</si>
  <si>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</si>
  <si>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</si>
  <si>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</si>
  <si>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</si>
  <si>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</si>
  <si>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</si>
  <si>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</si>
  <si>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</si>
  <si>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</si>
  <si>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</si>
  <si>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</si>
  <si>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</si>
  <si>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</si>
  <si>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</si>
  <si>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</si>
  <si>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</si>
  <si>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</si>
  <si>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</si>
  <si>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</si>
  <si>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</si>
  <si>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</si>
  <si>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</si>
  <si>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</si>
  <si>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</si>
  <si>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</si>
  <si>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</si>
  <si>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</si>
  <si>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</si>
  <si>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</si>
  <si>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</si>
  <si>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</si>
  <si>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</si>
  <si>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</si>
  <si>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</si>
  <si>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</si>
  <si>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</si>
  <si>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</si>
  <si>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</si>
  <si>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</si>
  <si>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</si>
  <si>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</si>
  <si>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</si>
  <si>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</si>
  <si>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</si>
  <si>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</si>
  <si>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</si>
  <si>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</si>
  <si>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</si>
  <si>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</si>
  <si>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</si>
  <si>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</si>
  <si>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</si>
  <si>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</si>
  <si>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</si>
  <si>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</si>
  <si>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</si>
  <si>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</si>
  <si>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</si>
  <si>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</si>
  <si>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</si>
  <si>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</si>
  <si>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</si>
  <si>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</si>
  <si>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</si>
  <si>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</si>
  <si>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</si>
  <si>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</si>
  <si>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</si>
  <si>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</si>
  <si>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</si>
  <si>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</si>
  <si>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</si>
  <si>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</si>
  <si>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</si>
  <si>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</si>
  <si>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</si>
  <si>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</si>
  <si>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</si>
  <si>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</si>
  <si>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</si>
  <si>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</si>
  <si>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</si>
  <si>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</si>
  <si>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</si>
  <si>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</si>
  <si>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</si>
  <si>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</si>
  <si>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</si>
  <si>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</si>
  <si>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</si>
  <si>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</si>
  <si>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</si>
  <si>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</si>
  <si>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</si>
  <si>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</si>
  <si>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</si>
  <si>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</si>
  <si>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</si>
  <si>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</si>
  <si>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</si>
  <si>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</si>
  <si>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</si>
  <si>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</si>
  <si>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</si>
  <si>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</si>
  <si>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</si>
  <si>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</si>
  <si>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</si>
  <si>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</si>
  <si>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</si>
  <si>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</si>
  <si>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</si>
  <si>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</si>
  <si>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</si>
  <si>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</si>
  <si>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</si>
  <si>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</si>
  <si>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</si>
  <si>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</si>
  <si>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</si>
  <si>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</si>
  <si>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</si>
  <si>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</si>
  <si>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</si>
  <si>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</si>
  <si>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</si>
  <si>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</si>
  <si>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</si>
  <si>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</si>
  <si>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</si>
  <si>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</si>
  <si>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</si>
  <si>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</si>
  <si>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</si>
  <si>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</si>
  <si>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</si>
  <si>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</si>
  <si>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</si>
  <si>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</si>
  <si>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</si>
  <si>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</si>
  <si>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</si>
  <si>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</si>
  <si>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</si>
  <si>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</si>
  <si>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</si>
  <si>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</si>
  <si>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</si>
  <si>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</si>
  <si>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</si>
  <si>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</si>
  <si>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</si>
  <si>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</si>
  <si>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</si>
  <si>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</si>
  <si>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</si>
  <si>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</si>
  <si>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</si>
  <si>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</si>
  <si>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</si>
  <si>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</si>
  <si>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</si>
  <si>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</si>
  <si>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</si>
  <si>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</si>
  <si>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</si>
  <si>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</si>
  <si>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</si>
  <si>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</si>
  <si>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</si>
  <si>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</si>
  <si>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</si>
  <si>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</si>
  <si>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</si>
  <si>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</si>
  <si>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</si>
  <si>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</si>
  <si>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</si>
  <si>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</si>
  <si>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</si>
  <si>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</si>
  <si>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</si>
  <si>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</si>
  <si>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</si>
  <si>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</si>
  <si>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</si>
  <si>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</si>
  <si>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</si>
  <si>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</si>
  <si>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</si>
  <si>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</si>
  <si>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</si>
  <si>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</si>
  <si>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</si>
  <si>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</si>
  <si>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</si>
  <si>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</si>
  <si>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</si>
  <si>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</si>
  <si>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</si>
  <si>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</si>
  <si>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</si>
  <si>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</si>
  <si>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</si>
  <si>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</si>
  <si>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</si>
  <si>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</si>
  <si>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</si>
  <si>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</si>
  <si>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</si>
  <si>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</si>
  <si>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</si>
  <si>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</si>
  <si>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</si>
  <si>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</si>
  <si>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</si>
  <si>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</si>
  <si>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</si>
  <si>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</si>
  <si>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</si>
  <si>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</si>
  <si>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</si>
  <si>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</si>
  <si>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</si>
  <si>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</si>
  <si>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</si>
  <si>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</si>
  <si>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</si>
  <si>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</si>
  <si>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</si>
  <si>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</si>
  <si>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</si>
  <si>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</si>
  <si>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</si>
  <si>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</si>
  <si>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</si>
  <si>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</si>
  <si>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</si>
  <si>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</si>
  <si>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</si>
  <si>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</si>
  <si>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</si>
  <si>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</si>
  <si>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</si>
  <si>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</si>
  <si>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</si>
  <si>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</si>
  <si>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</si>
  <si>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</si>
  <si>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</si>
  <si>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</si>
  <si>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</si>
  <si>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</si>
  <si>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</si>
  <si>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</si>
  <si>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</si>
  <si>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</si>
  <si>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</si>
  <si>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</si>
  <si>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</si>
  <si>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</si>
  <si>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</si>
  <si>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</si>
  <si>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</si>
  <si>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</si>
  <si>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</si>
  <si>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</si>
  <si>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</si>
  <si>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</si>
  <si>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</si>
  <si>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</si>
  <si>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</si>
  <si>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</si>
  <si>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</si>
  <si>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</si>
  <si>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</si>
  <si>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</si>
  <si>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</si>
  <si>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</si>
  <si>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</si>
  <si>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</si>
  <si>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</si>
  <si>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</si>
  <si>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</si>
  <si>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</si>
  <si>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</si>
  <si>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</si>
  <si>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</si>
  <si>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</si>
  <si>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</si>
  <si>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</si>
  <si>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</si>
  <si>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</si>
  <si>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</si>
  <si>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</si>
  <si>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</si>
  <si>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</si>
  <si>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</si>
  <si>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</si>
  <si>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</si>
  <si>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</si>
  <si>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</si>
  <si>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</si>
  <si>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</si>
  <si>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</si>
  <si>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</si>
  <si>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</si>
  <si>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</si>
  <si>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</si>
  <si>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</si>
  <si>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</si>
  <si>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</si>
  <si>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</si>
  <si>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</si>
  <si>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</si>
  <si>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</si>
  <si>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</si>
  <si>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</si>
  <si>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</si>
  <si>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</si>
  <si>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</si>
  <si>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</si>
  <si>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</si>
  <si>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</si>
  <si>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</si>
  <si>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</si>
  <si>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</si>
  <si>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</si>
  <si>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</si>
  <si>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</si>
  <si>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</si>
  <si>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</si>
  <si>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</si>
  <si>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</si>
  <si>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</si>
  <si>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</si>
  <si>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</si>
  <si>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</si>
  <si>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</si>
  <si>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</si>
  <si>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</si>
  <si>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</si>
  <si>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</si>
  <si>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</si>
  <si>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</si>
  <si>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</si>
  <si>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</si>
  <si>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</si>
  <si>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</si>
  <si>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</si>
  <si>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</si>
  <si>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</si>
  <si>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</si>
  <si>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</si>
  <si>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</si>
  <si>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</si>
  <si>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</si>
  <si>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</si>
  <si>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</si>
  <si>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</si>
  <si>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</si>
  <si>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</si>
  <si>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</si>
  <si>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</si>
  <si>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</si>
  <si>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</si>
  <si>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</si>
  <si>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</si>
  <si>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</si>
  <si>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</si>
  <si>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</si>
  <si>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</si>
  <si>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</si>
  <si>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</si>
  <si>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</si>
  <si>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</si>
  <si>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</si>
  <si>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</si>
  <si>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</si>
  <si>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</si>
  <si>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</si>
  <si>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</si>
  <si>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</si>
  <si>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</si>
  <si>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</si>
  <si>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</si>
  <si>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</si>
  <si>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</si>
  <si>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</si>
  <si>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</si>
  <si>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</si>
  <si>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</si>
  <si>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</si>
  <si>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</si>
  <si>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</si>
  <si>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</si>
  <si>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</si>
  <si>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</si>
  <si>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</si>
  <si>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</si>
  <si>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</si>
  <si>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</si>
  <si>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</si>
  <si>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</si>
  <si>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</si>
  <si>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</si>
  <si>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</si>
  <si>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</si>
  <si>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</si>
  <si>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</si>
  <si>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</si>
  <si>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</si>
  <si>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</si>
  <si>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</si>
  <si>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</si>
  <si>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</si>
  <si>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</si>
  <si>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</si>
  <si>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</si>
  <si>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</si>
  <si>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</si>
  <si>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</si>
  <si>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</si>
  <si>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</si>
  <si>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</si>
  <si>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</si>
  <si>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</si>
  <si>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</si>
  <si>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</si>
  <si>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</si>
  <si>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</si>
  <si>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</si>
  <si>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</si>
  <si>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</si>
  <si>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</si>
  <si>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</si>
  <si>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</si>
  <si>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</si>
  <si>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</si>
  <si>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</si>
  <si>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</si>
  <si>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</si>
  <si>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</si>
  <si>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</si>
  <si>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</si>
  <si>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</si>
  <si>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</si>
  <si>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</si>
  <si>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</si>
  <si>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</si>
  <si>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</si>
  <si>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</si>
  <si>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</si>
  <si>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</si>
  <si>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</si>
  <si>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</si>
  <si>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</si>
  <si>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</si>
  <si>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</si>
  <si>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</si>
  <si>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</si>
  <si>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</si>
  <si>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</si>
  <si>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</si>
  <si>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</si>
  <si>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</si>
  <si>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</si>
  <si>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</si>
  <si>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</si>
  <si>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</si>
  <si>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</si>
  <si>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</si>
  <si>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</si>
  <si>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</si>
  <si>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</si>
  <si>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</si>
  <si>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</si>
  <si>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</si>
  <si>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</si>
  <si>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</si>
  <si>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</si>
  <si>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</si>
  <si>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</si>
  <si>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</si>
  <si>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</si>
  <si>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</si>
  <si>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</si>
  <si>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</si>
  <si>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</si>
  <si>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</si>
  <si>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</si>
  <si>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</si>
  <si>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</si>
  <si>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</si>
  <si>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</si>
  <si>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</si>
  <si>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</si>
  <si>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</si>
  <si>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</si>
  <si>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</si>
  <si>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</si>
  <si>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</si>
  <si>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</si>
  <si>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</si>
  <si>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</si>
  <si>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</si>
  <si>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</si>
  <si>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</si>
  <si>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</si>
  <si>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</si>
  <si>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</si>
  <si>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</si>
  <si>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</si>
  <si>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</si>
  <si>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</si>
  <si>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</si>
  <si>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</si>
  <si>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</si>
  <si>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</si>
  <si>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</si>
  <si>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</si>
  <si>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</si>
  <si>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</si>
  <si>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</si>
  <si>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</si>
  <si>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</si>
  <si>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</si>
  <si>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</si>
  <si>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</si>
  <si>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</si>
  <si>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</si>
  <si>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</si>
  <si>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</si>
  <si>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</si>
  <si>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</si>
  <si>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</si>
  <si>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</si>
  <si>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</si>
  <si>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</si>
  <si>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</si>
  <si>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</si>
  <si>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</si>
  <si>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</si>
  <si>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</si>
  <si>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</si>
  <si>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</si>
  <si>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</si>
  <si>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</si>
  <si>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</si>
  <si>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</si>
  <si>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</si>
  <si>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</si>
  <si>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</si>
  <si>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</si>
  <si>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</si>
  <si>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</si>
  <si>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</si>
  <si>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</si>
  <si>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</si>
  <si>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</si>
  <si>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</si>
  <si>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</si>
  <si>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</si>
  <si>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</si>
  <si>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</si>
  <si>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</si>
  <si>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</si>
  <si>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</si>
  <si>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</si>
  <si>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</si>
  <si>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</si>
  <si>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</si>
  <si>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</si>
  <si>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</si>
  <si>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</si>
  <si>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</si>
  <si>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</si>
  <si>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</si>
  <si>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</si>
  <si>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</si>
  <si>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</si>
  <si>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</si>
  <si>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</si>
  <si>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</si>
  <si>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</si>
  <si>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</si>
  <si>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</si>
  <si>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</si>
  <si>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</si>
  <si>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</si>
  <si>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</si>
  <si>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</si>
  <si>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</si>
  <si>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</si>
  <si>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</si>
  <si>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</si>
  <si>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</si>
  <si>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</si>
  <si>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</si>
  <si>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</si>
  <si>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</si>
  <si>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</si>
  <si>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</si>
  <si>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</si>
  <si>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</si>
  <si>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</si>
  <si>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</si>
  <si>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</si>
  <si>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</si>
  <si>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</si>
  <si>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</si>
  <si>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</si>
  <si>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</si>
  <si>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</si>
  <si>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</si>
  <si>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</si>
  <si>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</si>
  <si>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</si>
  <si>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</si>
  <si>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</si>
  <si>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</si>
  <si>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</si>
  <si>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</si>
  <si>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</si>
  <si>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</si>
  <si>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</si>
  <si>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</si>
  <si>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</si>
  <si>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</si>
  <si>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</si>
  <si>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</si>
  <si>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</si>
  <si>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</si>
  <si>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</si>
  <si>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</si>
  <si>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</si>
  <si>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</si>
  <si>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</si>
  <si>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</si>
  <si>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</si>
  <si>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</si>
  <si>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</si>
  <si>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</si>
  <si>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</si>
  <si>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</si>
  <si>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</si>
  <si>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</si>
  <si>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</si>
  <si>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</si>
  <si>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</si>
  <si>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</si>
  <si>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</si>
  <si>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</si>
  <si>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</si>
  <si>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</si>
  <si>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</si>
  <si>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</si>
  <si>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</si>
  <si>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</si>
  <si>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</si>
  <si>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</si>
  <si>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</si>
  <si>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</si>
  <si>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</si>
  <si>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</si>
  <si>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</si>
  <si>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</si>
  <si>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</si>
  <si>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</si>
  <si>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</si>
  <si>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</si>
  <si>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</si>
  <si>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</si>
  <si>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</si>
  <si>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</si>
  <si>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</si>
  <si>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</si>
  <si>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</si>
  <si>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</si>
  <si>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</si>
  <si>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</si>
  <si>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</si>
  <si>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</si>
  <si>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</si>
  <si>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</si>
  <si>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</si>
  <si>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</si>
  <si>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</si>
  <si>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</si>
  <si>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</si>
  <si>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</si>
  <si>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</si>
  <si>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</si>
  <si>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</si>
  <si>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</si>
  <si>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</si>
  <si>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</si>
  <si>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</si>
  <si>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</si>
  <si>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</si>
  <si>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</si>
  <si>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</si>
  <si>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</si>
  <si>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</si>
  <si>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</si>
  <si>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</si>
  <si>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</si>
  <si>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</si>
  <si>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</si>
  <si>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</si>
  <si>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</si>
  <si>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</si>
  <si>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</si>
  <si>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</si>
  <si>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</si>
  <si>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</si>
  <si>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</si>
  <si>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</si>
  <si>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</si>
  <si>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</si>
  <si>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</si>
  <si>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</si>
  <si>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</si>
  <si>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</si>
  <si>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</si>
  <si>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</si>
  <si>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</si>
  <si>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</si>
  <si>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</si>
  <si>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</si>
  <si>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</si>
  <si>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</si>
  <si>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</si>
  <si>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</si>
  <si>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</si>
  <si>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</si>
  <si>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</si>
  <si>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</si>
  <si>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</si>
  <si>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</si>
  <si>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</si>
  <si>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</si>
  <si>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</si>
  <si>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</si>
  <si>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</si>
  <si>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</si>
  <si>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</si>
  <si>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</si>
  <si>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</si>
  <si>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</si>
  <si>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</si>
  <si>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</si>
  <si>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</si>
  <si>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</si>
  <si>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</si>
  <si>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</si>
  <si>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</si>
  <si>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</si>
  <si>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</si>
  <si>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</si>
  <si>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</si>
  <si>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</si>
  <si>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</si>
  <si>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</si>
  <si>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</si>
  <si>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</si>
  <si>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</si>
  <si>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</si>
  <si>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</si>
  <si>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</si>
  <si>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</si>
  <si>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</si>
  <si>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</si>
  <si>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</si>
  <si>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</si>
  <si>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</si>
  <si>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</si>
  <si>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</si>
  <si>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</si>
  <si>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</si>
  <si>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</si>
  <si>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</si>
  <si>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</si>
  <si>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</si>
  <si>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</si>
  <si>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</si>
  <si>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</si>
  <si>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</si>
  <si>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</si>
  <si>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</si>
  <si>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</si>
  <si>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</si>
  <si>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</si>
  <si>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</si>
  <si>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</si>
  <si>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</si>
  <si>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</si>
  <si>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</si>
  <si>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</si>
  <si>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</si>
  <si>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</si>
  <si>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</si>
  <si>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</si>
  <si>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</si>
  <si>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</si>
  <si>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</si>
  <si>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</si>
  <si>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</si>
  <si>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</si>
  <si>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</si>
  <si>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</si>
  <si>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</si>
  <si>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</si>
  <si>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</si>
  <si>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</si>
  <si>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</si>
  <si>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</si>
  <si>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</si>
  <si>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</si>
  <si>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</si>
  <si>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</si>
  <si>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</si>
  <si>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</si>
  <si>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</si>
  <si>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</si>
  <si>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</si>
  <si>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</si>
  <si>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</si>
  <si>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</si>
  <si>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</si>
  <si>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</si>
  <si>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</si>
  <si>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</si>
  <si>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</si>
  <si>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</si>
  <si>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</si>
  <si>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</si>
  <si>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</si>
  <si>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</si>
  <si>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</si>
  <si>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</si>
  <si>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</si>
  <si>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</si>
  <si>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</si>
  <si>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</si>
  <si>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</si>
  <si>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</si>
  <si>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</si>
  <si>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</si>
  <si>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</si>
  <si>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</si>
  <si>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</si>
  <si>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</si>
  <si>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</si>
  <si>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</si>
  <si>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</si>
  <si>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</si>
  <si>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</si>
  <si>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</si>
  <si>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</si>
  <si>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</si>
  <si>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</si>
  <si>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</si>
  <si>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</si>
  <si>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</si>
  <si>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</si>
  <si>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</si>
  <si>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</si>
  <si>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</si>
  <si>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</si>
  <si>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</si>
  <si>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</si>
  <si>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</si>
  <si>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</si>
  <si>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</si>
  <si>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</si>
  <si>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</si>
  <si>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</si>
  <si>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</si>
  <si>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</si>
  <si>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</si>
  <si>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</si>
  <si>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</si>
  <si>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</si>
  <si>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</si>
  <si>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</si>
  <si>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</si>
  <si>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</si>
  <si>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</si>
  <si>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</si>
  <si>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</si>
  <si>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</si>
  <si>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</si>
  <si>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</si>
  <si>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</si>
  <si>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</si>
  <si>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</si>
  <si>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</si>
  <si>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</si>
  <si>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</si>
  <si>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</si>
  <si>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</si>
  <si>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</si>
  <si>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</si>
  <si>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</si>
  <si>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</si>
  <si>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</si>
  <si>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</si>
  <si>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</si>
  <si>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</si>
  <si>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</si>
  <si>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</si>
  <si>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</si>
  <si>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</si>
  <si>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</si>
  <si>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</si>
  <si>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</si>
  <si>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</si>
  <si>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</si>
  <si>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</si>
  <si>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</si>
  <si>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</si>
  <si>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</si>
  <si>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</si>
  <si>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</si>
  <si>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</si>
  <si>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</si>
  <si>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</si>
  <si>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</si>
  <si>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</si>
  <si>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</si>
  <si>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</si>
  <si>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</si>
  <si>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</si>
  <si>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</si>
  <si>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</si>
  <si>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</si>
  <si>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</si>
  <si>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</si>
  <si>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</si>
  <si>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</si>
  <si>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</si>
  <si>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</si>
  <si>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</si>
  <si>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</si>
  <si>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</si>
  <si>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</si>
  <si>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</si>
  <si>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</si>
  <si>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</si>
  <si>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</si>
  <si>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</si>
  <si>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</si>
  <si>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</si>
  <si>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</si>
  <si>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</si>
  <si>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</si>
  <si>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</si>
  <si>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</si>
  <si>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</si>
  <si>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</si>
  <si>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</si>
  <si>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</si>
  <si>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</si>
  <si>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</si>
  <si>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</si>
  <si>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</si>
  <si>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</si>
  <si>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</si>
  <si>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</si>
  <si>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</si>
  <si>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</si>
  <si>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</si>
  <si>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</si>
  <si>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</si>
  <si>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</si>
  <si>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</si>
  <si>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</si>
  <si>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</si>
  <si>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</si>
  <si>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</si>
  <si>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</si>
  <si>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</si>
  <si>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</si>
  <si>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</si>
  <si>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</si>
  <si>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</si>
  <si>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</si>
  <si>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</si>
  <si>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</si>
  <si>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</si>
  <si>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</si>
  <si>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</si>
  <si>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</si>
  <si>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</si>
  <si>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</si>
  <si>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</si>
  <si>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</si>
  <si>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</si>
  <si>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</si>
  <si>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</si>
  <si>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</si>
  <si>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</si>
  <si>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</si>
  <si>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</si>
  <si>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</si>
  <si>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</si>
  <si>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</si>
  <si>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</si>
  <si>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</si>
  <si>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</si>
  <si>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</si>
  <si>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</si>
  <si>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</si>
  <si>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</si>
  <si>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</si>
  <si>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</si>
  <si>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</si>
  <si>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</si>
  <si>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</si>
  <si>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</si>
  <si>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</si>
  <si>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</si>
  <si>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</si>
  <si>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</si>
  <si>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</si>
  <si>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</si>
  <si>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</si>
  <si>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</si>
  <si>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</si>
  <si>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</si>
  <si>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</si>
  <si>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</si>
  <si>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</si>
  <si>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</si>
  <si>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</si>
  <si>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</si>
  <si>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</si>
  <si>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</si>
  <si>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</si>
  <si>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</si>
  <si>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</si>
  <si>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</si>
  <si>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</si>
  <si>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</si>
  <si>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</si>
  <si>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</si>
  <si>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</si>
  <si>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</si>
  <si>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</si>
  <si>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</si>
  <si>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</si>
  <si>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</si>
  <si>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</si>
  <si>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</si>
  <si>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</si>
  <si>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</si>
  <si>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</si>
  <si>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</si>
  <si>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</si>
  <si>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</si>
  <si>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</si>
  <si>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</si>
  <si>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</si>
  <si>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</si>
  <si>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</si>
  <si>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</si>
  <si>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</si>
  <si>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</si>
  <si>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</si>
  <si>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</si>
  <si>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</si>
  <si>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</si>
  <si>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</si>
  <si>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</si>
  <si>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</si>
  <si>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</si>
  <si>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</si>
  <si>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</si>
  <si>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</si>
  <si>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</si>
  <si>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</si>
  <si>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</si>
  <si>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</si>
  <si>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</si>
  <si>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</si>
  <si>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</si>
  <si>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</si>
  <si>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</si>
  <si>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</si>
  <si>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</si>
  <si>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</si>
  <si>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</si>
  <si>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</si>
  <si>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</si>
  <si>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</si>
  <si>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</si>
  <si>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</si>
  <si>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</si>
  <si>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</si>
  <si>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</si>
  <si>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</si>
  <si>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</si>
  <si>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</si>
  <si>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</si>
  <si>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</si>
  <si>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</si>
  <si>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</si>
  <si>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</si>
  <si>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</si>
  <si>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</si>
  <si>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</si>
  <si>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</si>
  <si>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</si>
  <si>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</si>
  <si>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</si>
  <si>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</si>
  <si>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</si>
  <si>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</si>
  <si>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</si>
  <si>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</si>
  <si>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</si>
  <si>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</si>
  <si>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</si>
  <si>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</si>
  <si>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</si>
  <si>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</si>
  <si>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</si>
  <si>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</si>
  <si>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</si>
  <si>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</si>
  <si>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</si>
  <si>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</si>
  <si>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</si>
  <si>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</si>
  <si>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</si>
  <si>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</si>
  <si>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</si>
  <si>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</si>
  <si>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</si>
  <si>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</si>
  <si>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</si>
  <si>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</si>
  <si>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</si>
  <si>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</si>
  <si>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</si>
  <si>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</si>
  <si>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</si>
  <si>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</si>
  <si>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</si>
  <si>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</si>
  <si>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</si>
  <si>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</si>
  <si>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</si>
  <si>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</si>
  <si>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</si>
  <si>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</si>
  <si>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</si>
  <si>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</si>
  <si>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</si>
  <si>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</si>
  <si>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</si>
  <si>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</si>
  <si>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</si>
  <si>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</si>
  <si>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</si>
  <si>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</si>
  <si>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</si>
  <si>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</si>
  <si>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</si>
  <si>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</si>
  <si>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</si>
  <si>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</si>
  <si>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</si>
  <si>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</si>
  <si>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</si>
  <si>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</si>
  <si>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</si>
  <si>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</si>
  <si>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</si>
  <si>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</si>
  <si>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</si>
  <si>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</si>
  <si>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</si>
  <si>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</si>
  <si>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</si>
  <si>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</si>
  <si>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</si>
  <si>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</si>
  <si>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</si>
  <si>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</si>
  <si>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</si>
  <si>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</si>
  <si>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</si>
  <si>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</si>
  <si>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</si>
  <si>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</si>
  <si>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</si>
  <si>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</si>
  <si>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</si>
  <si>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</si>
  <si>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</si>
  <si>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</si>
  <si>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</si>
  <si>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</si>
  <si>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</si>
  <si>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</si>
  <si>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</si>
  <si>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</si>
  <si>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</si>
  <si>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</si>
  <si>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</si>
  <si>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</si>
  <si>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</si>
  <si>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</si>
  <si>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</si>
  <si>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</si>
  <si>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</si>
  <si>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</si>
  <si>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</si>
  <si>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</si>
  <si>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</si>
  <si>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</si>
  <si>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</si>
  <si>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</si>
  <si>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</si>
  <si>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</si>
  <si>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</si>
  <si>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</si>
  <si>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</si>
  <si>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</si>
  <si>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</si>
  <si>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</si>
  <si>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</si>
  <si>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</si>
  <si>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</si>
  <si>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</si>
  <si>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</si>
  <si>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</si>
  <si>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</si>
  <si>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</si>
  <si>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</si>
  <si>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</si>
  <si>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</si>
  <si>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</si>
  <si>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</si>
  <si>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</si>
  <si>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</si>
  <si>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</si>
  <si>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</si>
  <si>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</si>
  <si>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</si>
  <si>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</si>
  <si>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</si>
  <si>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</si>
  <si>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</si>
  <si>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</si>
  <si>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</si>
  <si>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</si>
  <si>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</si>
  <si>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</si>
  <si>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</si>
  <si>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</si>
  <si>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</si>
  <si>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</si>
  <si>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</si>
  <si>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</si>
  <si>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</si>
  <si>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</si>
  <si>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</si>
  <si>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</si>
  <si>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</si>
  <si>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</si>
  <si>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</si>
  <si>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</si>
  <si>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</si>
  <si>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</si>
  <si>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</si>
  <si>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</si>
  <si>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</si>
  <si>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</si>
  <si>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</si>
  <si>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</si>
  <si>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</si>
  <si>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</si>
  <si>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</si>
  <si>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</si>
  <si>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</si>
  <si>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</si>
  <si>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</si>
  <si>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</si>
  <si>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</si>
  <si>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</si>
  <si>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</si>
  <si>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</si>
  <si>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</si>
  <si>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</si>
  <si>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</si>
  <si>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</si>
  <si>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</si>
  <si>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</si>
  <si>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</si>
  <si>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</si>
  <si>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</si>
  <si>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</si>
  <si>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</si>
  <si>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</si>
  <si>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</si>
  <si>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</si>
  <si>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</si>
  <si>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</si>
  <si>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</si>
  <si>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</si>
  <si>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</si>
  <si>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</si>
  <si>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</si>
  <si>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</si>
  <si>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</si>
  <si>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</si>
  <si>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</si>
  <si>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</si>
  <si>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</si>
  <si>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</si>
  <si>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</si>
  <si>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</si>
  <si>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</si>
  <si>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</si>
  <si>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</si>
  <si>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</si>
  <si>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</si>
  <si>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</si>
  <si>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</si>
  <si>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</si>
  <si>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</si>
  <si>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</si>
  <si>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</si>
  <si>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</si>
  <si>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</si>
  <si>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</si>
  <si>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</si>
  <si>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</si>
  <si>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</si>
  <si>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</si>
  <si>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</si>
  <si>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</si>
  <si>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</si>
  <si>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</si>
  <si>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</si>
  <si>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</si>
  <si>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</si>
  <si>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</si>
  <si>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</si>
  <si>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</si>
  <si>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</si>
  <si>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</si>
  <si>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</si>
  <si>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</si>
  <si>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</si>
  <si>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</si>
  <si>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</si>
  <si>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</si>
  <si>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</si>
  <si>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</si>
  <si>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</si>
  <si>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</si>
  <si>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</si>
  <si>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</si>
  <si>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</si>
  <si>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</si>
  <si>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</si>
  <si>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</si>
  <si>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</si>
  <si>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</si>
  <si>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</si>
  <si>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</si>
  <si>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</si>
  <si>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</si>
  <si>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</si>
  <si>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</si>
  <si>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</si>
  <si>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</si>
  <si>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</si>
  <si>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</si>
  <si>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</si>
  <si>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</si>
  <si>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</si>
  <si>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</si>
  <si>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</si>
  <si>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</si>
  <si>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</si>
  <si>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</si>
  <si>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</si>
  <si>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</si>
  <si>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</si>
  <si>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</si>
  <si>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</si>
  <si>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</si>
  <si>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</si>
  <si>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</si>
  <si>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</si>
  <si>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</si>
  <si>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</si>
  <si>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</si>
  <si>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</si>
  <si>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</si>
  <si>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</si>
  <si>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</si>
  <si>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</si>
  <si>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</si>
  <si>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</si>
  <si>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</si>
  <si>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</si>
  <si>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</si>
  <si>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</si>
  <si>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</si>
  <si>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</si>
  <si>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</si>
  <si>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</si>
  <si>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</si>
  <si>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</si>
  <si>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</si>
  <si>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</si>
  <si>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</si>
  <si>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</si>
  <si>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</si>
  <si>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</si>
  <si>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</si>
  <si>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</si>
  <si>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</si>
  <si>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</si>
  <si>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</si>
  <si>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</si>
  <si>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</si>
  <si>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</si>
  <si>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</si>
  <si>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</si>
  <si>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</si>
  <si>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</si>
  <si>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</si>
  <si>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</si>
  <si>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</si>
  <si>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</si>
  <si>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</si>
  <si>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</si>
  <si>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</si>
  <si>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</si>
  <si>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</si>
  <si>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</si>
  <si>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</si>
  <si>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</si>
  <si>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</si>
  <si>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</si>
  <si>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</si>
  <si>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</si>
  <si>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</si>
  <si>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</si>
  <si>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</si>
  <si>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</si>
  <si>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</si>
  <si>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</si>
  <si>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</si>
  <si>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</si>
  <si>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</si>
  <si>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</si>
  <si>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</si>
  <si>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</si>
  <si>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</si>
  <si>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</si>
  <si>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</si>
  <si>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</si>
  <si>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</si>
  <si>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</si>
  <si>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</si>
  <si>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</si>
  <si>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</si>
  <si>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</si>
  <si>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</si>
  <si>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</si>
  <si>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</si>
  <si>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</si>
  <si>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</si>
  <si>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</si>
  <si>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</si>
  <si>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</si>
  <si>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</si>
  <si>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</si>
  <si>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</si>
  <si>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</si>
  <si>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</si>
  <si>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</si>
  <si>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</si>
  <si>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</si>
  <si>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</si>
  <si>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</si>
  <si>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</si>
  <si>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</si>
  <si>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</si>
  <si>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</si>
  <si>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</si>
  <si>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</si>
  <si>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</si>
  <si>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</si>
  <si>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</si>
  <si>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</si>
  <si>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</si>
  <si>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</si>
  <si>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</si>
  <si>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</si>
  <si>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</si>
  <si>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</si>
  <si>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</si>
  <si>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</si>
  <si>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</si>
  <si>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</si>
  <si>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</si>
  <si>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</si>
  <si>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</si>
  <si>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</si>
  <si>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</si>
  <si>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</si>
  <si>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</si>
  <si>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</si>
  <si>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</si>
  <si>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</si>
  <si>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</si>
  <si>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</si>
  <si>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</si>
  <si>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</si>
  <si>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</si>
  <si>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</si>
  <si>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</si>
  <si>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</si>
  <si>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</si>
  <si>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</si>
  <si>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</si>
  <si>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</si>
  <si>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</si>
  <si>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</si>
  <si>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</si>
  <si>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</si>
  <si>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</si>
  <si>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</si>
  <si>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</si>
  <si>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</si>
  <si>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</si>
  <si>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</si>
  <si>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</si>
  <si>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</si>
  <si>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</si>
  <si>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</si>
  <si>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</si>
  <si>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</si>
  <si>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</si>
  <si>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</si>
  <si>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</si>
  <si>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</si>
  <si>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</si>
  <si>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</si>
  <si>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</si>
  <si>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</si>
  <si>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</si>
  <si>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</si>
  <si>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</si>
  <si>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</si>
  <si>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</si>
  <si>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</si>
  <si>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</si>
  <si>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</si>
  <si>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</si>
  <si>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</si>
  <si>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</si>
  <si>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</si>
  <si>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</si>
  <si>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</si>
  <si>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</si>
  <si>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</si>
  <si>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</si>
  <si>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</si>
  <si>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</si>
  <si>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</si>
  <si>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</si>
  <si>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</si>
  <si>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</si>
  <si>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</si>
  <si>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</si>
  <si>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</si>
  <si>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</si>
  <si>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</si>
  <si>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</si>
  <si>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</si>
  <si>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</si>
  <si>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</si>
  <si>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</si>
  <si>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</si>
  <si>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</si>
  <si>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</si>
  <si>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</si>
  <si>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</si>
  <si>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</si>
  <si>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</si>
  <si>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</si>
  <si>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</si>
  <si>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</si>
  <si>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</si>
  <si>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</si>
  <si>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</si>
  <si>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</si>
  <si>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</si>
  <si>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</si>
  <si>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</si>
  <si>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</si>
  <si>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</si>
  <si>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</si>
  <si>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</si>
  <si>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</si>
  <si>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</si>
  <si>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</si>
  <si>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</si>
  <si>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</si>
  <si>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</si>
  <si>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</si>
  <si>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</si>
  <si>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</si>
  <si>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</si>
  <si>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</si>
  <si>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</si>
  <si>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</si>
  <si>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</si>
  <si>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</si>
  <si>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</si>
  <si>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</si>
  <si>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</si>
  <si>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</si>
  <si>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</si>
  <si>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</si>
  <si>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</si>
  <si>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</si>
  <si>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</si>
  <si>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</si>
  <si>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</si>
  <si>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</si>
  <si>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</si>
  <si>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</si>
  <si>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</si>
  <si>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</si>
  <si>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</si>
  <si>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</si>
  <si>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</si>
  <si>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</si>
  <si>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</si>
  <si>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</si>
  <si>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</si>
  <si>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</si>
  <si>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</si>
  <si>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</si>
  <si>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</si>
  <si>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</si>
  <si>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</si>
  <si>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</si>
  <si>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</si>
  <si>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</si>
  <si>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</si>
  <si>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</si>
  <si>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</si>
  <si>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</si>
  <si>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</si>
  <si>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</si>
  <si>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</si>
  <si>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</si>
  <si>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</si>
  <si>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</si>
  <si>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</si>
  <si>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</si>
  <si>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</si>
  <si>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</si>
  <si>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</si>
  <si>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</si>
  <si>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</si>
  <si>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</si>
  <si>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</si>
  <si>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</si>
  <si>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</si>
  <si>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</si>
  <si>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</si>
  <si>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</si>
  <si>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</si>
  <si>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</si>
  <si>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</si>
  <si>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</si>
  <si>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</si>
  <si>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</si>
  <si>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</si>
  <si>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</si>
  <si>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</si>
  <si>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</si>
  <si>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</si>
  <si>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</si>
  <si>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</si>
  <si>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</si>
  <si>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</si>
  <si>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</si>
  <si>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</si>
  <si>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</si>
  <si>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</si>
  <si>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</si>
  <si>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</si>
  <si>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</si>
  <si>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</si>
  <si>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</si>
  <si>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</si>
  <si>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</si>
  <si>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</si>
  <si>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</si>
  <si>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</si>
  <si>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</si>
  <si>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</si>
  <si>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</si>
  <si>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</si>
  <si>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</si>
  <si>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</si>
  <si>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</si>
  <si>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</si>
  <si>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</si>
  <si>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</si>
  <si>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</si>
  <si>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</si>
  <si>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</si>
  <si>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</si>
  <si>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</si>
  <si>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</si>
  <si>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</si>
  <si>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</si>
  <si>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</si>
  <si>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</si>
  <si>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</si>
  <si>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</si>
  <si>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</si>
  <si>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</si>
  <si>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</si>
  <si>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</si>
  <si>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</si>
  <si>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</si>
  <si>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</si>
  <si>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</si>
  <si>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</si>
  <si>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</si>
  <si>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</si>
  <si>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</si>
  <si>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</si>
  <si>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</si>
  <si>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</si>
  <si>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</si>
  <si>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</si>
  <si>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</si>
  <si>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</si>
  <si>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</si>
  <si>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</si>
  <si>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</si>
  <si>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</si>
  <si>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</si>
  <si>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</si>
  <si>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</si>
  <si>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</si>
  <si>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</si>
  <si>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</si>
  <si>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</si>
  <si>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</si>
  <si>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</si>
  <si>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</si>
  <si>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</si>
  <si>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</si>
  <si>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</si>
  <si>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</si>
  <si>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</si>
  <si>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</si>
  <si>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</si>
  <si>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</si>
  <si>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</si>
  <si>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</si>
  <si>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</si>
  <si>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</si>
  <si>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</si>
  <si>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</si>
  <si>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</si>
  <si>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</si>
  <si>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</si>
  <si>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</si>
  <si>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</si>
  <si>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</si>
  <si>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</si>
  <si>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</si>
  <si>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</si>
  <si>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</si>
  <si>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</si>
  <si>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</si>
  <si>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</si>
  <si>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</si>
  <si>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</si>
  <si>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</si>
  <si>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</si>
  <si>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</si>
  <si>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</si>
  <si>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</si>
  <si>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</si>
  <si>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</si>
  <si>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</si>
  <si>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</si>
  <si>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</si>
  <si>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</si>
  <si>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</si>
  <si>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</si>
  <si>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</si>
  <si>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</si>
  <si>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</si>
  <si>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</si>
  <si>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</si>
  <si>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</si>
  <si>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</si>
  <si>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</si>
  <si>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</si>
  <si>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</si>
  <si>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</si>
  <si>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</si>
  <si>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</si>
  <si>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</si>
  <si>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</si>
  <si>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</si>
  <si>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</si>
  <si>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</si>
  <si>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</si>
  <si>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</si>
  <si>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</si>
  <si>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</si>
  <si>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</si>
  <si>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</si>
  <si>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</si>
  <si>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</si>
  <si>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</si>
  <si>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</si>
  <si>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</si>
  <si>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</si>
  <si>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</si>
  <si>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</si>
  <si>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</si>
  <si>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</si>
  <si>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</si>
  <si>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</si>
  <si>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</si>
  <si>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</si>
  <si>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</si>
  <si>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</si>
  <si>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</si>
  <si>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</si>
  <si>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</si>
  <si>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</si>
  <si>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</si>
  <si>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</si>
  <si>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</si>
  <si>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</si>
  <si>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</si>
  <si>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</si>
  <si>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</si>
  <si>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</si>
  <si>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</si>
  <si>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</si>
  <si>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</si>
  <si>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</si>
  <si>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</si>
  <si>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</si>
  <si>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</si>
  <si>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</si>
  <si>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</si>
  <si>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</si>
  <si>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</si>
  <si>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</si>
  <si>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</si>
  <si>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</si>
  <si>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</si>
  <si>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</si>
  <si>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</si>
  <si>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</si>
  <si>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</si>
  <si>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</si>
  <si>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</si>
  <si>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</si>
  <si>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</si>
  <si>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</si>
  <si>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</si>
  <si>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</si>
  <si>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</si>
  <si>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</si>
  <si>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</si>
  <si>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</si>
  <si>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</si>
  <si>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</si>
  <si>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</si>
  <si>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</si>
  <si>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</si>
  <si>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</si>
  <si>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</si>
  <si>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</si>
  <si>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</si>
  <si>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</si>
  <si>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</si>
  <si>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</si>
  <si>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</si>
  <si>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</si>
  <si>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</si>
  <si>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</si>
  <si>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</si>
  <si>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</si>
  <si>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</si>
  <si>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</si>
  <si>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</si>
  <si>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</si>
  <si>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</si>
  <si>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</si>
  <si>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</si>
  <si>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</si>
  <si>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</si>
  <si>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</si>
  <si>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</si>
  <si>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</si>
  <si>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</si>
  <si>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</si>
  <si>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</si>
  <si>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</si>
  <si>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</si>
  <si>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</si>
  <si>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</si>
  <si>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</si>
  <si>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</si>
  <si>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</si>
  <si>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</si>
  <si>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</si>
  <si>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</si>
  <si>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</si>
  <si>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</si>
  <si>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</si>
  <si>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</si>
  <si>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</si>
  <si>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</si>
  <si>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</si>
  <si>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</si>
  <si>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</si>
  <si>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</si>
  <si>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</si>
  <si>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</si>
  <si>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</si>
  <si>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</si>
  <si>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</si>
  <si>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</si>
  <si>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</si>
  <si>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</si>
  <si>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</si>
  <si>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</si>
  <si>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</si>
  <si>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</si>
  <si>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</si>
  <si>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</si>
  <si>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</si>
  <si>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</si>
  <si>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</si>
  <si>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</si>
  <si>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</si>
  <si>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</si>
  <si>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</si>
  <si>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</si>
  <si>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</si>
  <si>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</si>
  <si>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</si>
  <si>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</si>
  <si>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</si>
  <si>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</si>
  <si>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</si>
  <si>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</si>
  <si>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</si>
  <si>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</si>
  <si>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</si>
  <si>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</si>
  <si>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</si>
  <si>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</si>
  <si>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</si>
  <si>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</si>
  <si>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</si>
  <si>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</si>
  <si>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</si>
  <si>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</si>
  <si>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</si>
  <si>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</si>
  <si>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</si>
  <si>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</si>
  <si>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</si>
  <si>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</si>
  <si>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</si>
  <si>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</si>
  <si>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</si>
  <si>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</si>
  <si>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</si>
  <si>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</si>
  <si>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</si>
  <si>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</si>
  <si>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</si>
  <si>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</si>
  <si>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</si>
  <si>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</si>
  <si>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</si>
  <si>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</si>
  <si>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</si>
  <si>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</si>
  <si>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</si>
  <si>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</si>
  <si>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</si>
  <si>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</si>
  <si>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</si>
  <si>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</si>
  <si>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</si>
  <si>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</si>
  <si>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</si>
  <si>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</si>
  <si>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</si>
  <si>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</si>
  <si>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</si>
  <si>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</si>
  <si>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</si>
  <si>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</si>
  <si>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</si>
  <si>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</si>
  <si>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</si>
  <si>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</si>
  <si>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</si>
  <si>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</si>
  <si>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</si>
  <si>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</si>
  <si>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</si>
  <si>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</si>
  <si>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</si>
  <si>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</si>
  <si>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</si>
  <si>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</si>
  <si>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</si>
  <si>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</si>
  <si>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</si>
  <si>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</si>
  <si>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</si>
  <si>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</si>
  <si>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</si>
  <si>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</si>
  <si>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</si>
  <si>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</si>
  <si>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</si>
  <si>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</si>
  <si>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</si>
  <si>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</si>
  <si>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</si>
  <si>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</si>
  <si>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</si>
  <si>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</si>
  <si>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</si>
  <si>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</si>
  <si>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</si>
  <si>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</si>
  <si>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</si>
  <si>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</si>
  <si>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</si>
  <si>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</si>
  <si>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</si>
  <si>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</si>
  <si>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</si>
  <si>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</si>
  <si>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</si>
  <si>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</si>
  <si>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</si>
  <si>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</si>
  <si>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</si>
  <si>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</si>
  <si>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</si>
  <si>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</si>
  <si>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</si>
  <si>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</si>
  <si>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</si>
  <si>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</si>
  <si>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</si>
  <si>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</si>
  <si>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</si>
  <si>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</si>
  <si>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</si>
  <si>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</si>
  <si>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</si>
  <si>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</si>
  <si>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</si>
  <si>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</si>
  <si>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</si>
  <si>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</si>
  <si>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</si>
  <si>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</si>
  <si>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</si>
  <si>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</si>
  <si>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</si>
  <si>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</si>
  <si>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</si>
  <si>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</si>
  <si>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</si>
  <si>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</si>
  <si>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</si>
  <si>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</si>
  <si>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</si>
  <si>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</si>
  <si>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</si>
  <si>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</si>
  <si>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</si>
  <si>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</si>
  <si>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</si>
  <si>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</si>
  <si>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</si>
  <si>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</si>
  <si>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</si>
  <si>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</si>
  <si>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</si>
  <si>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</si>
  <si>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</si>
  <si>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</si>
  <si>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</si>
  <si>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</si>
  <si>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</si>
  <si>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</si>
  <si>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</si>
  <si>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</si>
  <si>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</si>
  <si>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</si>
  <si>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</si>
  <si>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</si>
  <si>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</si>
  <si>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</si>
  <si>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</si>
  <si>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</si>
  <si>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</si>
  <si>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</si>
  <si>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</si>
  <si>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</si>
  <si>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</si>
  <si>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</si>
  <si>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</si>
  <si>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</si>
  <si>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</si>
  <si>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</si>
  <si>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</si>
  <si>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</si>
  <si>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</si>
  <si>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</si>
  <si>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</si>
  <si>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</si>
  <si>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</si>
  <si>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</si>
  <si>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</si>
  <si>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</si>
  <si>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</si>
  <si>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</si>
  <si>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</si>
  <si>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</si>
  <si>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</si>
  <si>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</si>
  <si>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</si>
  <si>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</si>
  <si>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</si>
  <si>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</si>
  <si>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</si>
  <si>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</si>
  <si>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</si>
  <si>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</si>
  <si>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</si>
  <si>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</si>
  <si>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</si>
  <si>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</si>
  <si>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</si>
  <si>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</si>
  <si>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</si>
  <si>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</si>
  <si>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</si>
  <si>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</si>
  <si>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</si>
  <si>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</si>
  <si>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</si>
  <si>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</si>
  <si>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</si>
  <si>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</si>
  <si>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</si>
  <si>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</si>
  <si>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</si>
  <si>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</si>
  <si>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</si>
  <si>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</si>
  <si>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</si>
  <si>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</si>
  <si>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</si>
  <si>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</si>
  <si>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</si>
  <si>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</si>
  <si>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</si>
  <si>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</si>
  <si>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</si>
  <si>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</si>
  <si>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</si>
  <si>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</si>
  <si>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</si>
  <si>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</si>
  <si>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</si>
  <si>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</si>
  <si>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</si>
  <si>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</si>
  <si>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</si>
  <si>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</si>
  <si>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</si>
  <si>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</si>
  <si>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</si>
  <si>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</si>
  <si>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</si>
  <si>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</si>
  <si>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</si>
  <si>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</si>
  <si>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</si>
  <si>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</si>
  <si>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</si>
  <si>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</si>
  <si>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</si>
  <si>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</si>
  <si>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</si>
  <si>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</si>
  <si>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</si>
  <si>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</si>
  <si>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</si>
  <si>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</si>
  <si>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</si>
  <si>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</si>
  <si>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</si>
  <si>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</si>
  <si>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</si>
  <si>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</si>
  <si>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</si>
  <si>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</si>
  <si>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</si>
  <si>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</si>
  <si>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</si>
  <si>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</si>
  <si>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</si>
  <si>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</si>
  <si>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</si>
  <si>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</si>
  <si>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</si>
  <si>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</si>
  <si>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</si>
  <si>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</si>
  <si>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</si>
  <si>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</si>
  <si>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</si>
  <si>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</si>
  <si>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</si>
  <si>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</si>
  <si>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</si>
  <si>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</si>
  <si>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</si>
  <si>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</si>
  <si>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</si>
  <si>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</si>
  <si>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</si>
  <si>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</si>
  <si>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</si>
  <si>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</si>
  <si>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</si>
  <si>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</si>
  <si>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</si>
  <si>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</si>
  <si>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</si>
  <si>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</si>
  <si>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</si>
  <si>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</si>
  <si>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</si>
  <si>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</si>
  <si>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</si>
  <si>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</si>
  <si>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</si>
  <si>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</si>
  <si>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</si>
  <si>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</si>
  <si>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</si>
  <si>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</si>
  <si>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</si>
  <si>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</si>
  <si>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</si>
  <si>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</si>
  <si>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</si>
  <si>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</si>
  <si>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</si>
  <si>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</si>
  <si>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</si>
  <si>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</si>
  <si>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</si>
  <si>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</si>
  <si>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</si>
  <si>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</si>
  <si>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</si>
  <si>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</si>
  <si>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</si>
  <si>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</si>
  <si>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</si>
  <si>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</si>
  <si>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</si>
  <si>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</si>
  <si>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</si>
  <si>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</si>
  <si>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</si>
  <si>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</si>
  <si>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</si>
  <si>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</si>
  <si>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</si>
  <si>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</si>
  <si>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</si>
  <si>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</si>
  <si>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</si>
  <si>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</si>
  <si>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</si>
  <si>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</si>
  <si>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</si>
  <si>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</si>
  <si>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</si>
  <si>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</si>
  <si>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</si>
  <si>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</si>
  <si>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</si>
  <si>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</si>
  <si>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</si>
  <si>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</si>
  <si>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</si>
  <si>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</si>
  <si>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</si>
  <si>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</si>
  <si>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</si>
  <si>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</si>
  <si>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</si>
  <si>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</si>
  <si>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</si>
  <si>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</si>
  <si>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</si>
  <si>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</si>
  <si>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</si>
  <si>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</si>
  <si>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</si>
  <si>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</si>
  <si>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</si>
  <si>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</si>
  <si>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</si>
  <si>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</si>
  <si>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</si>
  <si>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</si>
  <si>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</si>
  <si>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</si>
  <si>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</si>
  <si>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</si>
  <si>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</si>
  <si>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</si>
  <si>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</si>
  <si>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</si>
  <si>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</si>
  <si>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</si>
  <si>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</si>
  <si>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</si>
  <si>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</si>
  <si>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</si>
  <si>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</si>
  <si>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</si>
  <si>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</si>
  <si>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</si>
  <si>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</si>
  <si>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</si>
  <si>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</si>
  <si>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</si>
  <si>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</si>
  <si>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</si>
  <si>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</si>
  <si>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</si>
  <si>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</si>
  <si>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</si>
  <si>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</si>
  <si>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</si>
  <si>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</si>
  <si>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</si>
  <si>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</si>
  <si>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</si>
  <si>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</si>
  <si>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</si>
  <si>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</si>
  <si>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</si>
  <si>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</si>
  <si>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</si>
  <si>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</si>
  <si>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</si>
  <si>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</si>
  <si>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</si>
  <si>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</si>
  <si>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</si>
  <si>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</si>
  <si>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</si>
  <si>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</si>
  <si>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</si>
  <si>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</si>
  <si>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</si>
  <si>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</si>
  <si>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</si>
  <si>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</si>
  <si>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</si>
  <si>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</si>
  <si>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</si>
  <si>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</si>
  <si>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</si>
  <si>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</si>
  <si>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</si>
  <si>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</si>
  <si>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</si>
  <si>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</si>
  <si>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</si>
  <si>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</si>
  <si>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</si>
  <si>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</si>
  <si>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</si>
  <si>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</si>
  <si>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</si>
  <si>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</si>
  <si>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</si>
  <si>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</si>
  <si>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</si>
  <si>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</si>
  <si>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</si>
  <si>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</si>
  <si>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</si>
  <si>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</si>
  <si>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</si>
  <si>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</si>
  <si>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</si>
  <si>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</si>
  <si>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</si>
  <si>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</si>
  <si>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</si>
  <si>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</si>
  <si>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</si>
  <si>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</si>
  <si>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</si>
  <si>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</si>
  <si>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</si>
  <si>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</si>
  <si>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</si>
  <si>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</si>
  <si>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</si>
  <si>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</si>
  <si>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</si>
  <si>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</si>
  <si>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</si>
  <si>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</si>
  <si>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</si>
  <si>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</si>
  <si>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</si>
  <si>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</si>
  <si>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</si>
  <si>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</si>
  <si>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</si>
  <si>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</si>
  <si>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</si>
  <si>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</si>
  <si>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</si>
  <si>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</si>
  <si>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</si>
  <si>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</si>
  <si>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</si>
  <si>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</si>
  <si>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</si>
  <si>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</si>
  <si>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</si>
  <si>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</si>
  <si>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</si>
  <si>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</si>
  <si>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</si>
  <si>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</si>
  <si>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</si>
  <si>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</si>
  <si>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</si>
  <si>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</si>
  <si>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</si>
  <si>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</si>
  <si>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</si>
  <si>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</si>
  <si>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</si>
  <si>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</si>
  <si>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</si>
  <si>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</si>
  <si>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</si>
  <si>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</si>
  <si>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</si>
  <si>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</si>
  <si>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</si>
  <si>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</si>
  <si>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</si>
  <si>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</si>
  <si>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</si>
  <si>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</si>
  <si>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</si>
  <si>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</si>
  <si>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</si>
  <si>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</si>
  <si>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</si>
  <si>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</si>
  <si>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</si>
  <si>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</si>
  <si>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</si>
  <si>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</si>
  <si>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</si>
  <si>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</si>
  <si>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</si>
  <si>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</si>
  <si>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</si>
  <si>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</si>
  <si>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</si>
  <si>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</si>
  <si>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</si>
  <si>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</si>
  <si>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</si>
  <si>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</si>
  <si>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</si>
  <si>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</si>
  <si>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</si>
  <si>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</si>
  <si>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</si>
  <si>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</si>
  <si>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</si>
  <si>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</si>
  <si>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</si>
  <si>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</si>
  <si>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</si>
  <si>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</si>
  <si>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</si>
  <si>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</si>
  <si>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</si>
  <si>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</si>
  <si>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</si>
  <si>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</si>
  <si>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</si>
  <si>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</si>
  <si>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</si>
  <si>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</si>
  <si>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</si>
  <si>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</si>
  <si>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</si>
  <si>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</si>
  <si>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</si>
  <si>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</si>
  <si>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</si>
  <si>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</si>
  <si>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</si>
  <si>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</si>
  <si>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</si>
  <si>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</si>
  <si>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</si>
  <si>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</si>
  <si>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</si>
  <si>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</si>
  <si>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</si>
  <si>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</si>
  <si>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</si>
  <si>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</si>
  <si>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</si>
  <si>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</si>
  <si>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</si>
  <si>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</si>
  <si>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</si>
  <si>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</si>
  <si>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</si>
  <si>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</si>
  <si>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</si>
  <si>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</si>
  <si>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</si>
  <si>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</si>
  <si>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</si>
  <si>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</si>
  <si>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</si>
  <si>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</si>
  <si>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</si>
  <si>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</si>
  <si>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</si>
  <si>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</si>
  <si>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</si>
  <si>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</si>
  <si>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</si>
  <si>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</si>
  <si>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</si>
  <si>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</si>
  <si>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</si>
  <si>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</si>
  <si>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</si>
  <si>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</si>
  <si>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</si>
  <si>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</si>
  <si>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</si>
  <si>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</si>
  <si>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</si>
  <si>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</si>
  <si>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</si>
  <si>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</si>
  <si>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</si>
  <si>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</si>
  <si>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</si>
  <si>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</si>
  <si>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</si>
  <si>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</si>
  <si>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</si>
  <si>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</si>
  <si>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</si>
  <si>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</si>
  <si>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</si>
  <si>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</si>
  <si>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</si>
  <si>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</si>
  <si>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</si>
  <si>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</si>
  <si>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</si>
  <si>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</si>
  <si>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</si>
  <si>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</si>
  <si>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</si>
  <si>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</si>
  <si>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</si>
  <si>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</si>
  <si>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</si>
  <si>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</si>
  <si>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</si>
  <si>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</si>
  <si>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</si>
  <si>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</si>
  <si>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</si>
  <si>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</si>
  <si>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</si>
  <si>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</si>
  <si>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</si>
  <si>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</si>
  <si>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</si>
  <si>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</si>
  <si>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</si>
  <si>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</si>
  <si>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</si>
  <si>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</si>
  <si>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</si>
  <si>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</si>
  <si>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</si>
  <si>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</si>
  <si>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</si>
  <si>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</si>
  <si>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</si>
  <si>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</si>
  <si>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</si>
  <si>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</si>
  <si>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</si>
  <si>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</si>
  <si>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</si>
  <si>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</si>
  <si>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</si>
  <si>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</si>
  <si>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</si>
  <si>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</si>
  <si>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</si>
  <si>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</si>
  <si>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</si>
  <si>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</si>
  <si>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</si>
  <si>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</si>
  <si>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</si>
  <si>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</si>
  <si>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</si>
  <si>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</si>
  <si>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</si>
  <si>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</si>
  <si>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</si>
  <si>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</si>
  <si>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</si>
  <si>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</si>
  <si>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</si>
  <si>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</si>
  <si>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</si>
  <si>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</si>
  <si>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</si>
  <si>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</si>
  <si>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</si>
  <si>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</si>
  <si>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</si>
  <si>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</si>
  <si>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</si>
  <si>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</si>
  <si>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</si>
  <si>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</si>
  <si>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</si>
  <si>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</si>
  <si>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</si>
  <si>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</si>
  <si>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</si>
  <si>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</si>
  <si>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</si>
  <si>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</si>
  <si>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</si>
  <si>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</si>
  <si>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</si>
  <si>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</si>
  <si>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</si>
  <si>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</si>
  <si>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</si>
  <si>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</si>
  <si>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</si>
  <si>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</si>
  <si>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</si>
  <si>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</si>
  <si>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</si>
  <si>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</si>
  <si>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</si>
  <si>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</si>
  <si>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</si>
  <si>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</si>
  <si>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</si>
  <si>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</si>
  <si>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</si>
  <si>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</si>
  <si>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</si>
  <si>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</si>
  <si>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</si>
  <si>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</si>
  <si>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</si>
  <si>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</si>
  <si>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</si>
  <si>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</si>
  <si>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</si>
  <si>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</si>
  <si>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</si>
  <si>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</si>
  <si>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</si>
  <si>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</si>
  <si>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</si>
  <si>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</si>
  <si>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</si>
  <si>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</si>
  <si>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</si>
  <si>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</si>
  <si>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</si>
  <si>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</si>
  <si>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</si>
  <si>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</si>
  <si>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</si>
  <si>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</si>
  <si>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</si>
  <si>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</si>
  <si>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</si>
  <si>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</si>
  <si>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</si>
  <si>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</si>
  <si>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</si>
  <si>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</si>
  <si>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</si>
  <si>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</si>
  <si>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</si>
  <si>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</si>
  <si>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</si>
  <si>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</si>
  <si>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</si>
  <si>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</si>
  <si>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</si>
  <si>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</si>
  <si>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</si>
  <si>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</si>
  <si>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</si>
  <si>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</si>
  <si>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</si>
  <si>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</si>
  <si>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</si>
  <si>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</si>
  <si>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</si>
  <si>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</si>
  <si>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</si>
  <si>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</si>
  <si>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</si>
  <si>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</si>
  <si>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</si>
  <si>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</si>
  <si>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</si>
  <si>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</si>
  <si>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</si>
  <si>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</si>
  <si>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</si>
  <si>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</si>
  <si>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</si>
  <si>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</si>
  <si>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</si>
  <si>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</si>
  <si>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</si>
  <si>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</si>
  <si>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</si>
  <si>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</si>
  <si>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</si>
  <si>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</si>
  <si>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</si>
  <si>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</si>
  <si>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</si>
  <si>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</si>
  <si>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</si>
  <si>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</si>
  <si>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</si>
  <si>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</si>
  <si>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</si>
  <si>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</si>
  <si>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</si>
  <si>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</si>
  <si>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</si>
  <si>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</si>
  <si>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</si>
  <si>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</si>
  <si>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</si>
  <si>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</si>
  <si>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</si>
  <si>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</si>
  <si>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</si>
  <si>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</si>
  <si>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</si>
  <si>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</si>
  <si>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</si>
  <si>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</si>
  <si>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</si>
  <si>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</si>
  <si>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</si>
  <si>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</si>
  <si>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</si>
  <si>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</si>
  <si>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</si>
  <si>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</si>
  <si>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</si>
  <si>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</si>
  <si>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</si>
  <si>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</si>
  <si>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</si>
  <si>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</si>
  <si>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</si>
  <si>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</si>
  <si>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</si>
  <si>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</si>
  <si>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</si>
  <si>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</si>
  <si>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</si>
  <si>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</si>
  <si>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</si>
  <si>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</si>
  <si>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</si>
  <si>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</si>
  <si>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</si>
  <si>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</si>
  <si>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</si>
  <si>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</si>
  <si>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</si>
  <si>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</si>
  <si>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</si>
  <si>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</si>
  <si>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</si>
  <si>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</si>
  <si>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</si>
  <si>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</si>
  <si>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</si>
  <si>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</si>
  <si>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</si>
  <si>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</si>
  <si>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</si>
  <si>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</si>
  <si>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</si>
  <si>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</si>
  <si>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</si>
  <si>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</si>
  <si>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</si>
  <si>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</si>
  <si>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</si>
  <si>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</si>
  <si>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</si>
  <si>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</si>
  <si>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</si>
  <si>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</si>
  <si>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</si>
  <si>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</si>
  <si>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</si>
  <si>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</si>
  <si>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</si>
  <si>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</si>
  <si>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</si>
  <si>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</si>
  <si>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</si>
  <si>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</si>
  <si>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</si>
  <si>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</si>
  <si>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</si>
  <si>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</si>
  <si>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</si>
  <si>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</si>
  <si>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</si>
  <si>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</si>
  <si>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</si>
  <si>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</si>
  <si>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</si>
  <si>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</si>
  <si>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</si>
  <si>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</si>
  <si>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</si>
  <si>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</si>
  <si>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</si>
  <si>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</si>
  <si>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</si>
  <si>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</si>
  <si>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</si>
  <si>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</si>
  <si>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</si>
  <si>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</si>
  <si>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</si>
  <si>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</si>
  <si>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</si>
  <si>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</si>
  <si>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</si>
  <si>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</si>
  <si>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</si>
  <si>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</si>
  <si>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</si>
  <si>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</si>
  <si>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</si>
  <si>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</si>
  <si>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</si>
  <si>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</si>
  <si>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</si>
  <si>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</si>
  <si>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</si>
  <si>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</si>
  <si>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</si>
  <si>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</si>
  <si>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</si>
  <si>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</si>
  <si>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</si>
  <si>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</si>
  <si>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</si>
  <si>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</si>
  <si>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</si>
  <si>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</si>
  <si>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</si>
  <si>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</si>
  <si>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</si>
  <si>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</si>
  <si>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</si>
  <si>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</si>
  <si>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</si>
  <si>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</si>
  <si>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</si>
  <si>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</si>
  <si>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</si>
  <si>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</si>
  <si>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</si>
  <si>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</si>
  <si>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</si>
  <si>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</si>
  <si>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</si>
  <si>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</si>
  <si>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</si>
  <si>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</si>
  <si>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</si>
  <si>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</si>
  <si>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</si>
  <si>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</si>
  <si>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</si>
  <si>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</si>
  <si>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</si>
  <si>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</si>
  <si>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</si>
  <si>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</si>
  <si>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</si>
  <si>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</si>
  <si>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</si>
  <si>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</si>
  <si>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</si>
  <si>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</si>
  <si>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</si>
  <si>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</si>
  <si>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</si>
  <si>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</si>
  <si>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</si>
  <si>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</si>
  <si>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</si>
  <si>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</si>
  <si>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</si>
  <si>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</si>
  <si>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</si>
  <si>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</si>
  <si>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</si>
  <si>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</si>
  <si>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</si>
  <si>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</si>
  <si>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</si>
  <si>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</si>
  <si>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</si>
  <si>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</si>
  <si>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</si>
  <si>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</si>
  <si>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</si>
  <si>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</si>
  <si>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</si>
  <si>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</si>
  <si>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</si>
  <si>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</si>
  <si>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</si>
  <si>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</si>
  <si>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</si>
  <si>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</si>
  <si>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</si>
  <si>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</si>
  <si>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</si>
  <si>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</si>
  <si>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</si>
  <si>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</si>
  <si>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</si>
  <si>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</si>
  <si>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</si>
  <si>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</si>
  <si>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</si>
  <si>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</si>
  <si>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</si>
  <si>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</si>
  <si>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</si>
  <si>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</si>
  <si>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</si>
  <si>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</si>
  <si>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</si>
  <si>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</si>
  <si>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</si>
  <si>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</si>
  <si>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</si>
  <si>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</si>
  <si>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</si>
  <si>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</si>
  <si>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</si>
  <si>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</si>
  <si>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</si>
  <si>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</si>
  <si>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</si>
  <si>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</si>
  <si>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</si>
  <si>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</si>
  <si>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</si>
  <si>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</si>
  <si>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</si>
  <si>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</si>
  <si>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</si>
  <si>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</si>
  <si>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</si>
  <si>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</si>
  <si>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</si>
  <si>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</si>
  <si>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</si>
  <si>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</si>
  <si>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</si>
  <si>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</si>
  <si>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</si>
  <si>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</si>
  <si>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</si>
  <si>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</si>
  <si>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</si>
  <si>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</si>
  <si>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</si>
  <si>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</si>
  <si>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</si>
  <si>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</si>
  <si>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</si>
  <si>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</si>
  <si>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</si>
  <si>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</si>
  <si>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</si>
  <si>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</si>
  <si>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</si>
  <si>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</si>
  <si>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</si>
  <si>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</si>
  <si>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</si>
  <si>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</si>
  <si>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</si>
  <si>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</si>
  <si>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</si>
  <si>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</si>
  <si>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</si>
  <si>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</si>
  <si>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</si>
  <si>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</si>
  <si>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</si>
  <si>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</si>
  <si>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</si>
  <si>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</si>
  <si>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</si>
  <si>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</si>
  <si>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</si>
  <si>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</si>
  <si>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</si>
  <si>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</si>
  <si>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</si>
  <si>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</si>
  <si>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</si>
  <si>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</si>
  <si>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</si>
  <si>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</si>
  <si>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</si>
  <si>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</si>
  <si>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</si>
  <si>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</si>
  <si>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</si>
  <si>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</si>
  <si>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</si>
  <si>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</si>
  <si>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</si>
  <si>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</si>
  <si>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</si>
  <si>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</si>
  <si>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</si>
  <si>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</si>
  <si>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</si>
  <si>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</si>
  <si>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</si>
  <si>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</si>
  <si>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</si>
  <si>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</si>
  <si>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</si>
  <si>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</si>
  <si>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</si>
  <si>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</si>
  <si>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</si>
  <si>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</si>
  <si>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</si>
  <si>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</si>
  <si>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</si>
  <si>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</si>
  <si>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</si>
  <si>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</si>
  <si>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</si>
  <si>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</si>
  <si>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</si>
  <si>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</si>
  <si>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</si>
  <si>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</si>
  <si>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</si>
  <si>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</si>
  <si>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</si>
  <si>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</si>
  <si>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</si>
  <si>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</si>
  <si>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</si>
  <si>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</si>
  <si>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</si>
  <si>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</si>
  <si>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</si>
  <si>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</si>
  <si>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</si>
  <si>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</si>
  <si>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</si>
  <si>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</si>
  <si>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</si>
  <si>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</si>
  <si>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</si>
  <si>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</si>
  <si>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</si>
  <si>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</si>
  <si>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</si>
  <si>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</si>
  <si>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</si>
  <si>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</si>
  <si>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</si>
  <si>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</si>
  <si>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</si>
  <si>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</si>
  <si>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</si>
  <si>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</si>
  <si>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</si>
  <si>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</si>
  <si>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</si>
  <si>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</si>
  <si>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</si>
  <si>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</si>
  <si>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</si>
  <si>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</si>
  <si>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</si>
  <si>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</si>
  <si>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</si>
  <si>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</si>
  <si>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</si>
  <si>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</si>
  <si>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</si>
  <si>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</si>
  <si>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</si>
  <si>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</si>
  <si>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</si>
  <si>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</si>
  <si>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</si>
  <si>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</si>
  <si>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</si>
  <si>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</si>
  <si>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</si>
  <si>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</si>
  <si>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</si>
  <si>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</si>
  <si>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</si>
  <si>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</si>
  <si>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</si>
  <si>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</si>
  <si>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</si>
  <si>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</si>
  <si>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</si>
  <si>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</si>
  <si>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</si>
  <si>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</si>
  <si>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</si>
  <si>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</si>
  <si>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</si>
  <si>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</si>
  <si>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</si>
  <si>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</si>
  <si>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</si>
  <si>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</si>
  <si>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</si>
  <si>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</si>
  <si>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</si>
  <si>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</si>
  <si>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</si>
  <si>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</si>
  <si>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</si>
  <si>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</si>
  <si>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</si>
  <si>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</si>
  <si>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</si>
  <si>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</si>
  <si>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</si>
  <si>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</si>
  <si>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</si>
  <si>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</si>
  <si>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</si>
  <si>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</si>
  <si>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</si>
  <si>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</si>
  <si>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</si>
  <si>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</si>
  <si>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</si>
  <si>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</si>
  <si>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</si>
  <si>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</si>
  <si>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</si>
  <si>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</si>
  <si>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</si>
  <si>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</si>
  <si>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</si>
  <si>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</si>
  <si>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</si>
  <si>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</si>
  <si>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</si>
  <si>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</si>
  <si>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</si>
  <si>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</si>
  <si>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</si>
  <si>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</si>
  <si>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</si>
  <si>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</si>
  <si>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</si>
  <si>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</si>
  <si>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</si>
  <si>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</si>
  <si>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</si>
  <si>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</si>
  <si>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</si>
  <si>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</si>
  <si>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</si>
  <si>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</si>
  <si>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</si>
  <si>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</si>
  <si>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</si>
  <si>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</si>
  <si>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</si>
  <si>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</si>
  <si>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</si>
  <si>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</si>
  <si>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</si>
  <si>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</si>
  <si>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</si>
  <si>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</si>
  <si>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</si>
  <si>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</si>
  <si>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</si>
  <si>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</si>
  <si>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</si>
  <si>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</si>
  <si>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</si>
  <si>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</si>
  <si>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</si>
  <si>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</si>
  <si>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</si>
  <si>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</si>
  <si>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</si>
  <si>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</si>
  <si>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</si>
  <si>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</si>
  <si>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</si>
  <si>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</si>
  <si>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</si>
  <si>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</si>
  <si>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</si>
  <si>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</si>
  <si>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</si>
  <si>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</si>
  <si>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</si>
  <si>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</si>
  <si>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</si>
  <si>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</si>
  <si>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</si>
  <si>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</si>
  <si>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</si>
  <si>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</si>
  <si>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</si>
  <si>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</si>
  <si>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</si>
  <si>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</si>
  <si>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</si>
  <si>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</si>
  <si>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</si>
  <si>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</si>
  <si>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</si>
  <si>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</si>
  <si>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</si>
  <si>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</si>
  <si>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</si>
  <si>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</si>
  <si>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</si>
  <si>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</si>
  <si>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</si>
  <si>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</si>
  <si>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</si>
  <si>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</si>
  <si>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</si>
  <si>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</si>
  <si>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</si>
  <si>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</si>
  <si>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</si>
  <si>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</si>
  <si>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</si>
  <si>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</si>
  <si>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</si>
  <si>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</si>
  <si>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</si>
  <si>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</si>
  <si>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</si>
  <si>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</si>
  <si>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</si>
  <si>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</si>
  <si>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</si>
  <si>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</si>
  <si>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</si>
  <si>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</si>
  <si>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</si>
  <si>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</si>
  <si>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</si>
  <si>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</si>
  <si>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</si>
  <si>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</si>
  <si>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</si>
  <si>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</si>
  <si>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</si>
  <si>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</si>
  <si>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</si>
  <si>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</si>
  <si>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</si>
  <si>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</si>
  <si>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</si>
  <si>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</si>
  <si>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</si>
  <si>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</si>
  <si>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</si>
  <si>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</si>
  <si>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</si>
  <si>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</si>
  <si>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</si>
  <si>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</si>
  <si>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</si>
  <si>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</si>
  <si>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</si>
  <si>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</si>
  <si>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</si>
  <si>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</si>
  <si>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</si>
  <si>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</si>
  <si>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</si>
  <si>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</si>
  <si>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</si>
  <si>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</si>
  <si>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</si>
  <si>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</si>
  <si>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</si>
  <si>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</si>
  <si>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</si>
  <si>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</si>
  <si>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</si>
  <si>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</si>
  <si>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</si>
  <si>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</si>
  <si>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</si>
  <si>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</si>
  <si>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</si>
  <si>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</si>
  <si>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</si>
  <si>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</si>
  <si>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</si>
  <si>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</si>
  <si>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</si>
  <si>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</si>
  <si>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</si>
  <si>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</si>
  <si>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</si>
  <si>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</si>
  <si>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</si>
  <si>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</si>
  <si>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</si>
  <si>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</si>
  <si>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</si>
  <si>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</si>
  <si>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</si>
  <si>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</si>
  <si>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</si>
  <si>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</si>
  <si>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</si>
  <si>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</si>
  <si>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</si>
  <si>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</si>
  <si>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</si>
  <si>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</si>
  <si>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</si>
  <si>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</si>
  <si>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</si>
  <si>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</si>
  <si>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</si>
  <si>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</si>
  <si>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</si>
  <si>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</si>
  <si>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</si>
  <si>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</si>
  <si>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</si>
  <si>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</si>
  <si>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</si>
  <si>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</si>
  <si>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</si>
  <si>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</si>
  <si>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</si>
  <si>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</si>
  <si>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</si>
  <si>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</si>
  <si>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</si>
  <si>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</si>
  <si>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</si>
  <si>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</si>
  <si>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</si>
  <si>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</si>
  <si>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</si>
  <si>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</si>
  <si>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</si>
  <si>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</si>
  <si>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</si>
  <si>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</si>
  <si>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</si>
  <si>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</si>
  <si>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</si>
  <si>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</si>
  <si>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</si>
  <si>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</si>
  <si>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</si>
  <si>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</si>
  <si>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</si>
  <si>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</si>
  <si>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</si>
  <si>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</si>
  <si>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</si>
  <si>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</si>
  <si>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</si>
  <si>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</si>
  <si>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</si>
  <si>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</si>
  <si>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</si>
  <si>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</si>
  <si>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</si>
  <si>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</si>
  <si>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</si>
  <si>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</si>
  <si>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</si>
  <si>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</si>
  <si>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</si>
  <si>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</si>
  <si>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</si>
  <si>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</si>
  <si>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</si>
  <si>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</si>
  <si>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</si>
  <si>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</si>
  <si>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</si>
  <si>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</si>
  <si>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</si>
  <si>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</si>
  <si>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</si>
  <si>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</si>
  <si>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</si>
  <si>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</si>
  <si>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</si>
  <si>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</si>
  <si>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</si>
  <si>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</si>
  <si>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</si>
  <si>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</si>
  <si>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</si>
  <si>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</si>
  <si>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</si>
  <si>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</si>
  <si>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</si>
  <si>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</si>
  <si>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</si>
  <si>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</si>
  <si>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</si>
  <si>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</si>
  <si>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</si>
  <si>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</si>
  <si>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</si>
  <si>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</si>
  <si>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</si>
  <si>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</si>
  <si>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</si>
  <si>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</si>
  <si>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</si>
  <si>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</si>
  <si>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</si>
  <si>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</si>
  <si>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</si>
  <si>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</si>
  <si>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</si>
  <si>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</si>
  <si>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</si>
  <si>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</si>
  <si>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</si>
  <si>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</si>
  <si>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</si>
  <si>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</si>
  <si>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</si>
  <si>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</si>
  <si>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</si>
  <si>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</si>
  <si>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</si>
  <si>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</si>
  <si>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</si>
  <si>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</si>
  <si>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</si>
  <si>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</si>
  <si>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</si>
  <si>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</si>
  <si>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</si>
  <si>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</si>
  <si>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</si>
  <si>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</si>
  <si>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</si>
  <si>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</si>
  <si>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</si>
  <si>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</si>
  <si>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</si>
  <si>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</si>
  <si>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</si>
  <si>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</si>
  <si>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</si>
  <si>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</si>
  <si>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</si>
  <si>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</si>
  <si>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</si>
  <si>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</si>
  <si>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</si>
  <si>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</si>
  <si>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</si>
  <si>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</si>
  <si>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</si>
  <si>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</si>
  <si>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</si>
  <si>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</si>
  <si>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</si>
  <si>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</si>
  <si>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</si>
  <si>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</si>
  <si>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</si>
  <si>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</si>
  <si>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</si>
  <si>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</si>
  <si>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</si>
  <si>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</si>
  <si>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</si>
  <si>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</si>
  <si>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</si>
  <si>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</si>
  <si>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</si>
  <si>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</si>
  <si>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</si>
  <si>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</si>
  <si>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</si>
  <si>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</si>
  <si>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</si>
  <si>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</si>
  <si>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</si>
  <si>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</si>
  <si>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</si>
  <si>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</si>
  <si>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</si>
  <si>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</si>
  <si>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</si>
  <si>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</si>
  <si>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</si>
  <si>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</si>
  <si>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</si>
  <si>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</si>
  <si>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</si>
  <si>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</si>
  <si>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</si>
  <si>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</si>
  <si>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</si>
  <si>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</si>
  <si>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</si>
  <si>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</si>
  <si>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</si>
  <si>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</si>
  <si>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</si>
  <si>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</si>
  <si>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</si>
  <si>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</si>
  <si>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</si>
  <si>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</si>
  <si>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</si>
  <si>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</si>
  <si>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</si>
  <si>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</si>
  <si>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</si>
  <si>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</si>
  <si>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</si>
  <si>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</si>
  <si>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</si>
  <si>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</si>
  <si>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</si>
  <si>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</si>
  <si>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</si>
  <si>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</si>
  <si>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</si>
  <si>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</si>
  <si>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</si>
  <si>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</si>
  <si>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</si>
  <si>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</si>
  <si>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</si>
  <si>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</si>
  <si>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</si>
  <si>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</si>
  <si>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</si>
  <si>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</si>
  <si>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</si>
  <si>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</si>
  <si>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</si>
  <si>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</si>
  <si>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</si>
  <si>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</si>
  <si>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</si>
  <si>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</si>
  <si>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</si>
  <si>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</si>
  <si>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</si>
  <si>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</si>
  <si>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</si>
  <si>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</si>
  <si>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</si>
  <si>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</si>
  <si>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</si>
  <si>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</si>
  <si>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</si>
  <si>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</si>
  <si>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</si>
  <si>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</si>
  <si>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</si>
  <si>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</si>
  <si>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</si>
  <si>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</si>
  <si>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</si>
  <si>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</si>
  <si>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</si>
  <si>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</si>
  <si>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</si>
  <si>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</si>
  <si>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</si>
  <si>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</si>
  <si>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</si>
  <si>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</si>
  <si>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</si>
  <si>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</si>
  <si>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</si>
  <si>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</si>
  <si>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</si>
  <si>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</si>
  <si>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</si>
  <si>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</si>
  <si>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</si>
  <si>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</si>
  <si>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</si>
  <si>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</si>
  <si>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</si>
  <si>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</si>
  <si>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</si>
  <si>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</si>
  <si>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</si>
  <si>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</si>
  <si>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</si>
  <si>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</si>
  <si>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</si>
  <si>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</si>
  <si>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</si>
  <si>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</si>
  <si>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</si>
  <si>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</si>
  <si>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</si>
  <si>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</si>
  <si>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</si>
  <si>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</si>
  <si>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</si>
  <si>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</si>
  <si>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</si>
  <si>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</si>
  <si>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</si>
  <si>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</si>
  <si>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</si>
  <si>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</si>
  <si>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</si>
  <si>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</si>
  <si>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</si>
  <si>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</si>
  <si>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</si>
  <si>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</si>
  <si>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</si>
  <si>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</si>
  <si>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</si>
  <si>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</si>
  <si>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</si>
  <si>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</si>
  <si>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</si>
  <si>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</si>
  <si>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</si>
  <si>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</si>
  <si>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</si>
  <si>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</si>
  <si>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</si>
  <si>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</si>
  <si>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</si>
  <si>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</si>
  <si>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</si>
  <si>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</si>
  <si>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</si>
  <si>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</si>
  <si>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</si>
  <si>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</si>
  <si>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</si>
  <si>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</si>
  <si>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</si>
  <si>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</si>
  <si>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</si>
  <si>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</si>
  <si>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</si>
  <si>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</si>
  <si>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</si>
  <si>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</si>
  <si>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</si>
  <si>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</si>
  <si>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</si>
  <si>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</si>
  <si>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</si>
  <si>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</si>
  <si>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</si>
  <si>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</si>
  <si>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</si>
  <si>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</si>
  <si>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</si>
  <si>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</si>
  <si>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</si>
  <si>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</si>
  <si>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</si>
  <si>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</si>
  <si>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</si>
  <si>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</si>
  <si>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</si>
  <si>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</si>
  <si>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</si>
  <si>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</si>
  <si>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</si>
  <si>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</si>
  <si>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</si>
  <si>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</si>
  <si>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</si>
  <si>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</si>
  <si>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</si>
  <si>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</si>
  <si>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</si>
  <si>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</si>
  <si>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</si>
  <si>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</si>
  <si>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</si>
  <si>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</si>
  <si>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</si>
  <si>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</si>
  <si>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</si>
  <si>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</si>
  <si>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</si>
  <si>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</si>
  <si>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</si>
  <si>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</si>
  <si>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</si>
  <si>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</si>
  <si>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</si>
  <si>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</si>
  <si>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</si>
  <si>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</si>
  <si>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</si>
  <si>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</si>
  <si>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</si>
  <si>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</si>
  <si>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</si>
  <si>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</si>
  <si>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</si>
  <si>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</si>
  <si>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</si>
  <si>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</si>
  <si>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</si>
  <si>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</si>
  <si>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</si>
  <si>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</si>
  <si>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</si>
  <si>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</si>
  <si>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</si>
  <si>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</si>
  <si>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</si>
  <si>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</si>
  <si>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</si>
  <si>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</si>
  <si>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</si>
  <si>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</si>
  <si>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</si>
  <si>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</si>
  <si>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</si>
  <si>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</si>
  <si>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</si>
  <si>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</si>
  <si>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</si>
  <si>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</si>
  <si>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</si>
  <si>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</si>
  <si>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</si>
  <si>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</si>
  <si>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</si>
  <si>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</si>
  <si>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</si>
  <si>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</si>
  <si>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</si>
  <si>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</si>
  <si>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</si>
  <si>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</si>
  <si>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</si>
  <si>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</si>
  <si>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</si>
  <si>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</si>
  <si>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</si>
  <si>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</si>
  <si>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</si>
  <si>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</si>
  <si>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</si>
  <si>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</si>
  <si>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</si>
  <si>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</si>
  <si>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</si>
  <si>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</si>
  <si>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</si>
  <si>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</si>
  <si>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</si>
  <si>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</si>
  <si>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</si>
  <si>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</si>
  <si>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</si>
  <si>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</si>
  <si>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</si>
  <si>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</si>
  <si>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</si>
  <si>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</si>
  <si>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</si>
  <si>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</si>
  <si>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</si>
  <si>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</si>
  <si>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</si>
  <si>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</si>
  <si>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</si>
  <si>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</si>
  <si>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</si>
  <si>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</si>
  <si>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</si>
  <si>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</si>
  <si>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</si>
  <si>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</si>
  <si>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</si>
  <si>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</si>
  <si>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</si>
  <si>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</si>
  <si>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</si>
  <si>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</si>
  <si>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</si>
  <si>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</si>
  <si>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</si>
  <si>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</si>
  <si>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</si>
  <si>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</si>
  <si>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</si>
  <si>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</si>
  <si>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</si>
  <si>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</si>
  <si>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</si>
  <si>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</si>
  <si>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</si>
  <si>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</si>
  <si>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</si>
  <si>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</si>
  <si>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</si>
  <si>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</si>
  <si>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</si>
  <si>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</si>
  <si>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</si>
  <si>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</si>
  <si>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</si>
  <si>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</si>
  <si>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</si>
  <si>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</si>
  <si>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</si>
  <si>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</si>
  <si>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</si>
  <si>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</si>
  <si>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</si>
  <si>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</si>
  <si>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</si>
  <si>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</si>
  <si>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</si>
  <si>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</si>
  <si>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</si>
  <si>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</si>
  <si>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</si>
  <si>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</si>
  <si>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</si>
  <si>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</si>
  <si>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</si>
  <si>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</si>
  <si>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</si>
  <si>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</si>
  <si>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</si>
  <si>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</si>
  <si>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</si>
  <si>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</si>
  <si>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</si>
  <si>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</si>
  <si>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</si>
  <si>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</si>
  <si>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</si>
  <si>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</si>
  <si>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</si>
  <si>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</si>
  <si>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</si>
  <si>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</si>
  <si>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</si>
  <si>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</si>
  <si>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</si>
  <si>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</si>
  <si>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</si>
  <si>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</si>
  <si>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</si>
  <si>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</si>
  <si>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</si>
  <si>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</si>
  <si>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</si>
  <si>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</si>
  <si>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</si>
  <si>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</si>
  <si>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</si>
  <si>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</si>
  <si>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</si>
  <si>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</si>
  <si>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</si>
  <si>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</si>
  <si>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</si>
  <si>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</si>
  <si>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</si>
  <si>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</si>
  <si>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</si>
  <si>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</si>
  <si>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</si>
  <si>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</si>
  <si>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</si>
  <si>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</si>
  <si>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</si>
  <si>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</si>
  <si>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</si>
  <si>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</si>
  <si>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</si>
  <si>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</si>
  <si>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</si>
  <si>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</si>
  <si>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</si>
  <si>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</si>
  <si>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</si>
  <si>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</si>
  <si>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</si>
  <si>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</si>
  <si>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</si>
  <si>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</si>
  <si>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</si>
  <si>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</si>
  <si>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</si>
  <si>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</si>
  <si>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</si>
  <si>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</si>
  <si>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</si>
  <si>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</si>
  <si>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</si>
  <si>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</si>
  <si>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</si>
  <si>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</si>
  <si>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</si>
  <si>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</si>
  <si>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</si>
  <si>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</si>
  <si>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</si>
  <si>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</si>
  <si>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</si>
  <si>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</si>
  <si>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</si>
  <si>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</si>
  <si>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</si>
  <si>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</si>
  <si>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</si>
  <si>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</si>
  <si>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</si>
  <si>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</si>
  <si>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</si>
  <si>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</si>
  <si>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</si>
  <si>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</si>
  <si>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</si>
  <si>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</si>
  <si>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</si>
  <si>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</si>
  <si>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</si>
  <si>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</si>
  <si>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</si>
  <si>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</si>
  <si>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</si>
  <si>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</si>
  <si>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</si>
  <si>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</si>
  <si>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</si>
  <si>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</si>
  <si>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</si>
  <si>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</si>
  <si>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</si>
  <si>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</si>
  <si>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</si>
  <si>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</si>
  <si>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</si>
  <si>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</si>
  <si>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</si>
  <si>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</si>
  <si>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</si>
  <si>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</si>
  <si>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</si>
  <si>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</si>
  <si>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</si>
  <si>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</si>
  <si>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</si>
  <si>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</si>
  <si>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</si>
  <si>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</si>
  <si>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</si>
  <si>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</si>
  <si>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</si>
  <si>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</si>
  <si>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</si>
  <si>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</si>
  <si>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</si>
  <si>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</si>
  <si>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</si>
  <si>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</si>
  <si>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</si>
  <si>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</si>
  <si>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</si>
  <si>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</si>
  <si>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</si>
  <si>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</si>
  <si>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</si>
  <si>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</si>
  <si>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</si>
  <si>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</si>
  <si>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</si>
  <si>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</si>
  <si>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</si>
  <si>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</si>
  <si>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</si>
  <si>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</si>
  <si>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</si>
  <si>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</si>
  <si>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</si>
  <si>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</si>
  <si>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</si>
  <si>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</si>
  <si>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</si>
  <si>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</si>
  <si>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</si>
  <si>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</si>
  <si>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</si>
  <si>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</si>
  <si>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</si>
  <si>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</si>
  <si>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</si>
  <si>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</si>
  <si>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</si>
  <si>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</si>
  <si>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</si>
  <si>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</si>
  <si>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</si>
  <si>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</si>
  <si>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</si>
  <si>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</si>
  <si>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</si>
  <si>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</si>
  <si>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</si>
  <si>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</si>
  <si>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</si>
  <si>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</si>
  <si>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</si>
  <si>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</si>
  <si>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</si>
  <si>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</si>
  <si>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</si>
  <si>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</si>
  <si>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</si>
  <si>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</si>
  <si>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</si>
  <si>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</si>
  <si>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</si>
  <si>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</si>
  <si>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</si>
  <si>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</si>
  <si>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</si>
  <si>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</si>
  <si>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</si>
  <si>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</si>
  <si>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</si>
  <si>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</si>
  <si>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</si>
  <si>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</si>
  <si>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</si>
  <si>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</si>
  <si>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</si>
  <si>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</si>
  <si>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</si>
  <si>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</si>
  <si>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</si>
  <si>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</si>
  <si>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</si>
  <si>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</si>
  <si>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</si>
  <si>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</si>
  <si>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</si>
  <si>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</si>
  <si>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</si>
  <si>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</si>
  <si>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</si>
  <si>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</si>
  <si>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</si>
  <si>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</si>
  <si>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</si>
  <si>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</si>
  <si>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</si>
  <si>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</si>
  <si>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</si>
  <si>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</si>
  <si>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</si>
  <si>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</si>
  <si>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</si>
  <si>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</si>
  <si>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</si>
  <si>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</si>
  <si>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</si>
  <si>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</si>
  <si>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</si>
  <si>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</si>
  <si>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</si>
  <si>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</si>
  <si>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</si>
  <si>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</si>
  <si>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</si>
  <si>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</si>
  <si>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</si>
  <si>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</si>
  <si>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</si>
  <si>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</si>
  <si>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</si>
  <si>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</si>
  <si>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</si>
  <si>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</si>
  <si>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</si>
  <si>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</si>
  <si>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</si>
  <si>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</si>
  <si>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</si>
  <si>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</si>
  <si>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</si>
  <si>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</si>
  <si>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</si>
  <si>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</si>
  <si>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</si>
  <si>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</si>
  <si>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</si>
  <si>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</si>
  <si>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</si>
  <si>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</si>
  <si>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</si>
  <si>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</si>
  <si>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</si>
  <si>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</si>
  <si>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</si>
  <si>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</si>
  <si>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</si>
  <si>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</si>
  <si>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</si>
  <si>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</si>
  <si>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</si>
  <si>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</si>
  <si>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</si>
  <si>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</si>
  <si>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</si>
  <si>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</si>
  <si>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</si>
  <si>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</si>
  <si>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</si>
  <si>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</si>
  <si>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</si>
  <si>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</si>
  <si>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</si>
  <si>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</si>
  <si>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</si>
  <si>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</si>
  <si>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</si>
  <si>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</si>
  <si>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</si>
  <si>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</si>
  <si>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</si>
  <si>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</si>
  <si>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</si>
  <si>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</si>
  <si>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</si>
  <si>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</si>
  <si>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</si>
  <si>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</si>
  <si>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</si>
  <si>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</si>
  <si>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</si>
  <si>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</si>
  <si>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</si>
  <si>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</si>
  <si>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</si>
  <si>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</si>
  <si>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</si>
  <si>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</si>
  <si>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</si>
  <si>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</si>
  <si>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</si>
  <si>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</si>
  <si>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</si>
  <si>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</si>
  <si>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</si>
  <si>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</si>
  <si>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</si>
  <si>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</si>
  <si>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</si>
  <si>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</si>
  <si>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</si>
  <si>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</si>
  <si>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</si>
  <si>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</si>
  <si>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</si>
  <si>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</si>
  <si>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</si>
  <si>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</si>
  <si>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</si>
  <si>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</si>
  <si>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</si>
  <si>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</si>
  <si>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</si>
  <si>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</si>
  <si>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</si>
  <si>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</si>
  <si>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</si>
  <si>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</si>
  <si>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</si>
  <si>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</si>
  <si>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</si>
  <si>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</si>
  <si>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</si>
  <si>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</si>
  <si>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</si>
  <si>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</si>
  <si>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</si>
  <si>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</si>
  <si>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</si>
  <si>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</si>
  <si>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</si>
  <si>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</si>
  <si>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</si>
  <si>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</si>
  <si>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</si>
  <si>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</si>
  <si>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</si>
  <si>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</si>
  <si>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</si>
  <si>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</si>
  <si>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</si>
  <si>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</si>
  <si>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</si>
  <si>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</si>
  <si>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</si>
  <si>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</si>
  <si>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</si>
  <si>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</si>
  <si>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</si>
  <si>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</si>
  <si>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</si>
  <si>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</si>
  <si>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</si>
  <si>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</si>
  <si>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</si>
  <si>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</si>
  <si>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</si>
  <si>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</si>
  <si>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</si>
  <si>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</si>
  <si>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</si>
  <si>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</si>
  <si>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</si>
  <si>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</si>
  <si>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</si>
  <si>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</si>
  <si>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</si>
  <si>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</si>
  <si>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</si>
  <si>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</si>
  <si>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</si>
  <si>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</si>
  <si>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</si>
  <si>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</si>
  <si>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</si>
  <si>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</si>
  <si>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</si>
  <si>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</si>
  <si>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</si>
  <si>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</si>
  <si>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</si>
  <si>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</si>
  <si>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</si>
  <si>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</si>
  <si>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</si>
  <si>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</si>
  <si>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</si>
  <si>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</si>
  <si>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</si>
  <si>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</si>
  <si>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</si>
  <si>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</si>
  <si>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</si>
  <si>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</si>
  <si>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</si>
  <si>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</si>
  <si>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</si>
  <si>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</si>
  <si>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</si>
  <si>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</si>
  <si>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</si>
  <si>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</si>
  <si>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</si>
  <si>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</si>
  <si>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</si>
  <si>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</si>
  <si>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</si>
  <si>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</si>
  <si>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</si>
  <si>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</si>
  <si>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</si>
  <si>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</si>
  <si>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</si>
  <si>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</si>
  <si>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</si>
  <si>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</si>
  <si>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</si>
  <si>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</si>
  <si>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</si>
  <si>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</si>
  <si>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</si>
  <si>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</si>
  <si>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</si>
  <si>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</si>
  <si>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</si>
  <si>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</si>
  <si>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</si>
  <si>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</si>
  <si>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</si>
  <si>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</si>
  <si>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</si>
  <si>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</si>
  <si>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</si>
  <si>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</si>
  <si>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</si>
  <si>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</si>
  <si>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</si>
  <si>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</si>
  <si>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</si>
  <si>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</si>
  <si>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</si>
  <si>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</si>
  <si>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</si>
  <si>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</si>
  <si>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</si>
  <si>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</si>
  <si>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</si>
  <si>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</si>
  <si>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</si>
  <si>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</si>
  <si>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</si>
  <si>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</si>
  <si>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</si>
  <si>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</si>
  <si>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</si>
  <si>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</si>
  <si>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</si>
  <si>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</si>
  <si>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</si>
  <si>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</si>
  <si>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</si>
  <si>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</si>
  <si>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</si>
  <si>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</si>
  <si>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</si>
  <si>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</si>
  <si>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</si>
  <si>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</si>
  <si>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</si>
  <si>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</si>
  <si>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</si>
  <si>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</si>
  <si>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</si>
  <si>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</si>
  <si>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</si>
  <si>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</si>
  <si>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</si>
  <si>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</si>
  <si>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</si>
  <si>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</si>
  <si>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</si>
  <si>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</si>
  <si>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</si>
  <si>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</si>
  <si>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</si>
  <si>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</si>
  <si>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</si>
  <si>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</si>
  <si>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</si>
  <si>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</si>
  <si>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</si>
  <si>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</si>
  <si>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</si>
  <si>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</si>
  <si>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</si>
  <si>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</si>
  <si>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</si>
  <si>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</si>
  <si>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</si>
  <si>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</si>
  <si>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</si>
  <si>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</si>
  <si>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</si>
  <si>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</si>
  <si>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</si>
  <si>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</si>
  <si>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</si>
  <si>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</si>
  <si>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</si>
  <si>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</si>
  <si>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</si>
  <si>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</si>
  <si>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</si>
  <si>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</si>
  <si>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</si>
  <si>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</si>
  <si>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</si>
  <si>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</si>
  <si>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</si>
  <si>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</si>
  <si>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</si>
  <si>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</si>
  <si>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</si>
  <si>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</si>
  <si>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</si>
  <si>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</si>
  <si>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</si>
  <si>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</si>
  <si>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</si>
  <si>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</si>
  <si>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</si>
  <si>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</si>
  <si>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</si>
  <si>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</si>
  <si>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</si>
  <si>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</si>
  <si>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</si>
  <si>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</si>
  <si>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</si>
  <si>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</si>
  <si>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</si>
  <si>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</si>
  <si>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</si>
  <si>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</si>
  <si>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</si>
  <si>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</si>
  <si>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</si>
  <si>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</si>
  <si>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</si>
  <si>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</si>
  <si>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</si>
  <si>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</si>
  <si>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</si>
  <si>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</si>
  <si>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</si>
  <si>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</si>
  <si>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</si>
  <si>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</si>
  <si>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</si>
  <si>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</si>
  <si>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</si>
  <si>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</si>
  <si>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</si>
  <si>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</si>
  <si>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</si>
  <si>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</si>
  <si>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</si>
  <si>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</si>
  <si>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</si>
  <si>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</si>
  <si>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</si>
  <si>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</si>
  <si>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</si>
  <si>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</si>
  <si>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</si>
  <si>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</si>
  <si>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</si>
  <si>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</si>
  <si>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</si>
  <si>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</si>
  <si>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</si>
  <si>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</si>
  <si>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</si>
  <si>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</si>
  <si>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</si>
  <si>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</si>
  <si>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</si>
  <si>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</si>
  <si>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</si>
  <si>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</si>
  <si>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</si>
  <si>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</si>
  <si>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</si>
  <si>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</si>
  <si>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</si>
  <si>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</si>
  <si>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</si>
  <si>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</si>
  <si>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</si>
  <si>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</si>
  <si>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</si>
  <si>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</si>
  <si>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</si>
  <si>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</si>
  <si>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</si>
  <si>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</si>
  <si>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</si>
  <si>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</si>
  <si>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</si>
  <si>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</si>
  <si>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</si>
  <si>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</si>
  <si>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</si>
  <si>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</si>
  <si>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</si>
  <si>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</si>
  <si>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</si>
  <si>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</si>
  <si>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</si>
  <si>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</si>
  <si>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</si>
  <si>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</si>
  <si>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</si>
  <si>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</si>
  <si>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</si>
  <si>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</si>
  <si>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</si>
  <si>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</si>
  <si>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</si>
  <si>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</si>
  <si>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</si>
  <si>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</si>
  <si>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</si>
  <si>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</si>
  <si>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</si>
  <si>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</si>
  <si>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</si>
  <si>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</si>
  <si>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</si>
  <si>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</si>
  <si>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</si>
  <si>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</si>
  <si>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</si>
  <si>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</si>
  <si>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</si>
  <si>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</si>
  <si>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</si>
  <si>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</si>
  <si>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</si>
  <si>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</si>
  <si>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</si>
  <si>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</si>
  <si>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</si>
  <si>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</si>
  <si>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</si>
  <si>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</si>
  <si>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</si>
  <si>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</si>
  <si>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</si>
  <si>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</si>
  <si>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</si>
  <si>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</si>
  <si>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</si>
  <si>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</si>
  <si>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</si>
  <si>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</si>
  <si>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</si>
  <si>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</si>
  <si>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</si>
  <si>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</si>
  <si>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</si>
  <si>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</si>
  <si>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</si>
  <si>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</si>
  <si>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</si>
  <si>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</si>
  <si>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</si>
  <si>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</si>
  <si>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</si>
  <si>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</si>
  <si>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</si>
  <si>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</si>
  <si>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</si>
  <si>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</si>
  <si>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</si>
  <si>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</si>
  <si>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</si>
  <si>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</si>
  <si>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</si>
  <si>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</si>
  <si>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</si>
  <si>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</si>
  <si>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</si>
  <si>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</si>
  <si>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</si>
  <si>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</si>
  <si>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</si>
  <si>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</si>
  <si>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</si>
  <si>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</si>
  <si>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</si>
  <si>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</si>
  <si>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</si>
  <si>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</si>
  <si>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</si>
  <si>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</si>
  <si>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</si>
  <si>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</si>
  <si>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</si>
  <si>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</si>
  <si>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</si>
  <si>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</si>
  <si>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</si>
  <si>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</si>
  <si>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</si>
  <si>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</si>
  <si>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</si>
  <si>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</si>
  <si>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</si>
  <si>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</si>
  <si>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</si>
  <si>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</si>
  <si>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</si>
  <si>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</si>
  <si>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</si>
  <si>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</si>
  <si>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</si>
  <si>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</si>
  <si>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</si>
  <si>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</si>
  <si>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</si>
  <si>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</si>
  <si>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</si>
  <si>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</si>
  <si>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</si>
  <si>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</si>
  <si>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</si>
  <si>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</si>
  <si>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</si>
  <si>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</si>
  <si>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</si>
  <si>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</si>
  <si>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</si>
  <si>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</si>
  <si>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</si>
  <si>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</si>
  <si>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</si>
  <si>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</si>
  <si>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</si>
  <si>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</si>
  <si>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</si>
  <si>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</si>
  <si>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</si>
  <si>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</si>
  <si>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</si>
  <si>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</si>
  <si>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</si>
  <si>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</si>
  <si>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</si>
  <si>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</si>
  <si>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</si>
  <si>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</si>
  <si>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</si>
  <si>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</si>
  <si>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</si>
  <si>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</si>
  <si>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</si>
  <si>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</si>
  <si>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</si>
  <si>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</si>
  <si>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</si>
  <si>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</si>
  <si>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</si>
  <si>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</si>
  <si>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</si>
  <si>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</si>
  <si>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</si>
  <si>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</si>
  <si>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</si>
  <si>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</si>
  <si>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</si>
  <si>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</si>
  <si>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</si>
  <si>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</si>
  <si>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</si>
  <si>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</si>
  <si>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</si>
  <si>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</si>
  <si>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</si>
  <si>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</si>
  <si>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</si>
  <si>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</si>
  <si>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</si>
  <si>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</si>
  <si>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</si>
  <si>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</si>
  <si>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</si>
  <si>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</si>
  <si>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</si>
  <si>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</si>
  <si>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</si>
  <si>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</si>
  <si>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</si>
  <si>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</si>
  <si>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</si>
  <si>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</si>
  <si>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</si>
  <si>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</si>
  <si>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</si>
  <si>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</si>
  <si>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</si>
  <si>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</si>
  <si>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</si>
  <si>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</si>
  <si>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</si>
  <si>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</si>
  <si>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</si>
  <si>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</si>
  <si>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</si>
  <si>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</si>
  <si>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</si>
  <si>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</si>
  <si>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</si>
  <si>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</si>
  <si>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</si>
  <si>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</si>
  <si>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</si>
  <si>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</si>
  <si>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</si>
  <si>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</si>
  <si>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</si>
  <si>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</si>
  <si>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</si>
  <si>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</si>
  <si>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</si>
  <si>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</si>
  <si>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</si>
  <si>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</si>
  <si>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</si>
  <si>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</si>
  <si>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</si>
  <si>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</si>
  <si>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</si>
  <si>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</si>
  <si>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</si>
  <si>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</si>
  <si>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</si>
  <si>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</si>
  <si>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</si>
  <si>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</si>
  <si>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</si>
  <si>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</si>
  <si>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</si>
  <si>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</si>
  <si>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</si>
  <si>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</si>
  <si>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</si>
  <si>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</si>
  <si>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</si>
  <si>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</si>
  <si>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</si>
  <si>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</si>
  <si>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</si>
  <si>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</si>
  <si>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</si>
  <si>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</si>
  <si>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</si>
  <si>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</si>
  <si>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</si>
  <si>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</si>
  <si>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</si>
  <si>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</si>
  <si>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</si>
  <si>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</si>
  <si>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</si>
  <si>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</si>
  <si>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</si>
  <si>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</si>
  <si>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</si>
  <si>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</si>
  <si>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</si>
  <si>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</si>
  <si>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</si>
  <si>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</si>
  <si>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</si>
  <si>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</si>
  <si>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</si>
  <si>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</si>
  <si>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</si>
  <si>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</si>
  <si>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</si>
  <si>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</si>
  <si>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</si>
  <si>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</si>
  <si>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</si>
  <si>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</si>
  <si>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</si>
  <si>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</si>
  <si>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</si>
  <si>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</si>
  <si>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</si>
  <si>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</si>
  <si>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</si>
  <si>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</si>
  <si>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</si>
  <si>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</si>
  <si>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</si>
  <si>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</si>
  <si>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</si>
  <si>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</si>
  <si>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</si>
  <si>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</si>
  <si>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</si>
  <si>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</si>
  <si>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</si>
  <si>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</si>
  <si>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</si>
  <si>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</si>
  <si>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</si>
  <si>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</si>
  <si>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</si>
  <si>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</si>
  <si>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</si>
  <si>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</si>
  <si>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</si>
  <si>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</si>
  <si>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</si>
  <si>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</si>
  <si>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</si>
  <si>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</si>
  <si>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</si>
  <si>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</si>
  <si>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</si>
  <si>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</si>
  <si>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</si>
  <si>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</si>
  <si>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</si>
  <si>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</si>
  <si>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</si>
  <si>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</si>
  <si>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</si>
  <si>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</si>
  <si>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</si>
  <si>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</si>
  <si>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</si>
  <si>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</si>
  <si>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</si>
  <si>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</si>
  <si>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</si>
  <si>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</si>
  <si>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</si>
  <si>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</si>
  <si>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</si>
  <si>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</si>
  <si>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</si>
  <si>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</si>
  <si>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</si>
  <si>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</si>
  <si>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</si>
  <si>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</si>
  <si>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</si>
  <si>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</si>
  <si>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</si>
  <si>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</si>
  <si>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</si>
  <si>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</si>
  <si>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</si>
  <si>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</si>
  <si>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</si>
  <si>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</si>
  <si>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</si>
  <si>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</si>
  <si>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</si>
  <si>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</si>
  <si>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</si>
  <si>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</si>
  <si>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</si>
  <si>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</si>
  <si>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</si>
  <si>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</si>
  <si>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</si>
  <si>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</si>
  <si>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</si>
  <si>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</si>
  <si>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</si>
  <si>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</si>
  <si>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</si>
  <si>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</si>
  <si>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</si>
  <si>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</si>
  <si>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</si>
  <si>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</si>
  <si>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</si>
  <si>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</si>
  <si>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</si>
  <si>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</si>
  <si>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</si>
  <si>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</si>
  <si>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</si>
  <si>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</si>
  <si>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</si>
  <si>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</si>
  <si>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</si>
  <si>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</si>
  <si>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</si>
  <si>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</si>
  <si>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</si>
  <si>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</si>
  <si>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</si>
  <si>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</si>
  <si>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</si>
  <si>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</si>
  <si>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</si>
  <si>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</si>
  <si>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</si>
  <si>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</si>
  <si>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</si>
  <si>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</si>
  <si>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</si>
  <si>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</si>
  <si>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</si>
  <si>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</si>
  <si>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</si>
  <si>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</si>
  <si>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</si>
  <si>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</si>
  <si>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</si>
  <si>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</si>
  <si>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</si>
  <si>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</si>
  <si>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</si>
  <si>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</si>
  <si>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</si>
  <si>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</si>
  <si>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</si>
  <si>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</si>
  <si>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</si>
  <si>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</si>
  <si>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</si>
  <si>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</si>
  <si>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</si>
  <si>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</si>
  <si>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</si>
  <si>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</si>
  <si>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</si>
  <si>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</si>
  <si>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</si>
  <si>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</si>
  <si>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</si>
  <si>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</si>
  <si>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</si>
  <si>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</si>
  <si>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</si>
  <si>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</si>
  <si>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</si>
  <si>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</si>
  <si>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</si>
  <si>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</si>
  <si>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</si>
  <si>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</si>
  <si>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</si>
  <si>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</si>
  <si>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</si>
  <si>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</si>
  <si>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</si>
  <si>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</si>
  <si>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</si>
  <si>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</si>
  <si>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</si>
  <si>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</si>
  <si>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</si>
  <si>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</si>
  <si>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</si>
  <si>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</si>
  <si>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</si>
  <si>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</si>
  <si>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</si>
  <si>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</si>
  <si>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</si>
  <si>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</si>
  <si>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</si>
  <si>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</si>
  <si>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</si>
  <si>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</si>
  <si>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</si>
  <si>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</si>
  <si>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</si>
  <si>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</si>
  <si>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</si>
  <si>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</si>
  <si>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</si>
  <si>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</si>
  <si>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</si>
  <si>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</si>
  <si>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</si>
  <si>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</si>
  <si>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</si>
  <si>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</si>
  <si>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</si>
  <si>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</si>
  <si>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</si>
  <si>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</si>
  <si>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</si>
  <si>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</si>
  <si>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</si>
  <si>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</si>
  <si>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</si>
  <si>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</si>
  <si>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</si>
  <si>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</si>
  <si>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</si>
  <si>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</si>
  <si>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</si>
  <si>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</si>
  <si>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</si>
  <si>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</si>
  <si>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</si>
  <si>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</si>
  <si>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</si>
  <si>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</si>
  <si>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</si>
  <si>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</si>
  <si>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</si>
  <si>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</si>
  <si>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</si>
  <si>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</si>
  <si>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</si>
  <si>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</si>
  <si>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</si>
  <si>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</si>
  <si>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</si>
  <si>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</si>
  <si>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</si>
  <si>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</si>
  <si>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</si>
  <si>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</si>
  <si>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</si>
  <si>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</si>
  <si>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</si>
  <si>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</si>
  <si>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</si>
  <si>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</si>
  <si>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</si>
  <si>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</si>
  <si>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</si>
  <si>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</si>
  <si>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</si>
  <si>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</si>
  <si>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</si>
  <si>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</si>
  <si>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</si>
  <si>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</si>
  <si>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</si>
  <si>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</si>
  <si>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</si>
  <si>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</si>
  <si>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</si>
  <si>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</si>
  <si>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</si>
  <si>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</si>
  <si>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</si>
  <si>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</si>
  <si>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</si>
  <si>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</si>
  <si>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</si>
  <si>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</si>
  <si>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</si>
  <si>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</si>
  <si>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</si>
  <si>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</si>
  <si>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</si>
  <si>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</si>
  <si>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</si>
  <si>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</si>
  <si>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</si>
  <si>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</si>
  <si>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</si>
  <si>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</si>
  <si>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</si>
  <si>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</si>
  <si>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</si>
  <si>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</si>
  <si>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</si>
  <si>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</si>
  <si>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</si>
  <si>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</si>
  <si>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</si>
  <si>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</si>
  <si>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</si>
  <si>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</si>
  <si>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</si>
  <si>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</si>
  <si>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</si>
  <si>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</si>
  <si>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</si>
  <si>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</si>
  <si>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</si>
  <si>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</si>
  <si>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</si>
  <si>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</si>
  <si>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</si>
  <si>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</si>
  <si>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</si>
  <si>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</si>
  <si>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</si>
  <si>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</si>
  <si>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</si>
  <si>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</si>
  <si>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</si>
  <si>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</si>
  <si>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</si>
  <si>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</si>
  <si>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</si>
  <si>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</si>
  <si>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</si>
  <si>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</si>
  <si>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</si>
  <si>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</si>
  <si>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</si>
  <si>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</si>
  <si>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</si>
  <si>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</si>
  <si>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</si>
  <si>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</si>
  <si>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</si>
  <si>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</si>
  <si>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</si>
  <si>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</si>
  <si>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</si>
  <si>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</si>
  <si>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</si>
  <si>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</si>
  <si>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</si>
  <si>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</si>
  <si>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</si>
  <si>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</si>
  <si>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</si>
  <si>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</si>
  <si>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</si>
  <si>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</si>
  <si>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</si>
  <si>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</si>
  <si>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</si>
  <si>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</si>
  <si>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</si>
  <si>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</si>
  <si>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</si>
  <si>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</si>
  <si>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</si>
  <si>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</si>
  <si>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</si>
  <si>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</si>
  <si>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</si>
  <si>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</si>
  <si>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</si>
  <si>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</si>
  <si>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</si>
  <si>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</si>
  <si>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</si>
  <si>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</si>
  <si>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</si>
  <si>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</si>
  <si>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</si>
  <si>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</si>
  <si>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</si>
  <si>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</si>
  <si>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</si>
  <si>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</si>
  <si>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</si>
  <si>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</si>
  <si>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</si>
  <si>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</si>
  <si>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</si>
  <si>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</si>
  <si>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</si>
  <si>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</si>
  <si>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</si>
  <si>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</si>
  <si>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</si>
  <si>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</si>
  <si>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</si>
  <si>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</si>
  <si>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</si>
  <si>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</si>
  <si>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</si>
  <si>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</si>
  <si>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</si>
  <si>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</si>
  <si>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</si>
  <si>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</si>
  <si>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</si>
  <si>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</si>
  <si>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</si>
  <si>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</si>
  <si>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</si>
  <si>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</si>
  <si>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</si>
  <si>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</si>
  <si>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</si>
  <si>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</si>
  <si>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</si>
  <si>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</si>
  <si>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</si>
  <si>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</si>
  <si>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</si>
  <si>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</si>
  <si>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</si>
  <si>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</si>
  <si>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</si>
  <si>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</si>
  <si>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</si>
  <si>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</si>
  <si>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</si>
  <si>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</si>
  <si>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</si>
  <si>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</si>
  <si>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</si>
  <si>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</si>
  <si>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</si>
  <si>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</si>
  <si>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</si>
  <si>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</si>
  <si>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</si>
  <si>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</si>
  <si>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</si>
  <si>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</si>
  <si>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</si>
  <si>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</si>
  <si>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</si>
  <si>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</si>
  <si>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</si>
  <si>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</si>
  <si>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</si>
  <si>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</si>
  <si>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</si>
  <si>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</si>
  <si>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</si>
  <si>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</si>
  <si>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</si>
  <si>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</si>
  <si>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</si>
  <si>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</si>
  <si>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</si>
  <si>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</si>
  <si>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</si>
  <si>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</si>
  <si>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</si>
  <si>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</si>
  <si>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</si>
  <si>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</si>
  <si>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</si>
  <si>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</si>
  <si>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</si>
  <si>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</si>
  <si>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</si>
  <si>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</si>
  <si>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</si>
  <si>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</si>
  <si>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</si>
  <si>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</si>
  <si>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</si>
  <si>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</si>
  <si>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</si>
  <si>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</si>
  <si>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</si>
  <si>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</si>
  <si>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</si>
  <si>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</si>
  <si>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</si>
  <si>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</si>
  <si>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</si>
  <si>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</si>
  <si>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</si>
  <si>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</si>
  <si>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</si>
  <si>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</si>
  <si>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</si>
  <si>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</si>
  <si>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</si>
  <si>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</si>
  <si>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</si>
  <si>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</si>
  <si>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</si>
  <si>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</si>
  <si>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</si>
  <si>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</si>
  <si>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</si>
  <si>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</si>
  <si>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</si>
  <si>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</si>
  <si>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</si>
  <si>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</si>
  <si>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</si>
  <si>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</si>
  <si>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</si>
  <si>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</si>
  <si>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</si>
  <si>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</si>
  <si>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</si>
  <si>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</si>
  <si>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</si>
  <si>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</si>
  <si>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</si>
  <si>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</si>
  <si>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</si>
  <si>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</si>
  <si>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</si>
  <si>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</si>
  <si>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</si>
  <si>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</si>
  <si>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</si>
  <si>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</si>
  <si>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</si>
  <si>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</si>
  <si>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</si>
  <si>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</si>
  <si>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</si>
  <si>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</si>
  <si>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</si>
  <si>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</si>
  <si>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</si>
  <si>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</si>
  <si>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</si>
  <si>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</si>
  <si>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</si>
  <si>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</si>
  <si>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</si>
  <si>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</si>
  <si>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</si>
  <si>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</si>
  <si>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</si>
  <si>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</si>
  <si>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</si>
  <si>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</si>
  <si>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</si>
  <si>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</si>
  <si>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</si>
  <si>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</si>
  <si>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</si>
  <si>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</si>
  <si>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</si>
  <si>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</si>
  <si>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</si>
  <si>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</si>
  <si>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</si>
  <si>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</si>
  <si>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</si>
  <si>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</si>
  <si>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</si>
  <si>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</si>
  <si>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</si>
  <si>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</si>
  <si>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</si>
  <si>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</si>
  <si>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</si>
  <si>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</si>
  <si>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</si>
  <si>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</si>
  <si>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</si>
  <si>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</si>
  <si>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</si>
  <si>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</si>
  <si>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</si>
  <si>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</si>
  <si>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</si>
  <si>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</si>
  <si>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</si>
  <si>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</si>
  <si>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</si>
  <si>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</si>
  <si>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</si>
  <si>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</si>
  <si>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</si>
  <si>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</si>
  <si>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</si>
  <si>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</si>
  <si>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</si>
  <si>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</si>
  <si>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</si>
  <si>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</si>
  <si>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</si>
  <si>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</si>
  <si>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</si>
  <si>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</si>
  <si>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</si>
  <si>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</si>
  <si>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</si>
  <si>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</si>
  <si>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</si>
  <si>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</si>
  <si>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</si>
  <si>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</si>
  <si>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</si>
  <si>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</si>
  <si>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</si>
  <si>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</si>
  <si>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</si>
  <si>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</si>
  <si>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</si>
  <si>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</si>
  <si>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</si>
  <si>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</si>
  <si>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</si>
  <si>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</si>
  <si>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</si>
  <si>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</si>
  <si>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</si>
  <si>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</si>
  <si>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</si>
  <si>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</si>
  <si>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</si>
  <si>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</si>
  <si>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</si>
  <si>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</si>
  <si>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</si>
  <si>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</si>
  <si>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</si>
  <si>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</si>
  <si>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</si>
  <si>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</si>
  <si>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</si>
  <si>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</si>
  <si>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</si>
  <si>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</si>
  <si>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</si>
  <si>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</si>
  <si>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</si>
  <si>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</si>
  <si>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</si>
  <si>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</si>
  <si>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</si>
  <si>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</si>
  <si>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</si>
  <si>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</si>
  <si>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</si>
  <si>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</si>
  <si>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</si>
  <si>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</si>
  <si>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</si>
  <si>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</si>
  <si>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</si>
  <si>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</si>
  <si>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</si>
  <si>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</si>
  <si>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</si>
  <si>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</si>
  <si>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</si>
  <si>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</si>
  <si>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</si>
  <si>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</si>
  <si>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</si>
  <si>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</si>
  <si>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</si>
  <si>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</si>
  <si>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</si>
  <si>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</si>
  <si>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</si>
  <si>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</si>
  <si>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</si>
  <si>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</si>
  <si>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</si>
  <si>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</si>
  <si>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</si>
  <si>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</si>
  <si>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</si>
  <si>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</si>
  <si>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</si>
  <si>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</si>
  <si>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</si>
  <si>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</si>
  <si>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</si>
  <si>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</si>
  <si>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</si>
  <si>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</si>
  <si>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</si>
  <si>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</si>
  <si>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</si>
  <si>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</si>
  <si>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</si>
  <si>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</si>
  <si>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</si>
  <si>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</si>
  <si>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</si>
  <si>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</si>
  <si>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</si>
  <si>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</si>
  <si>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</si>
  <si>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</si>
  <si>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</si>
  <si>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</si>
  <si>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</si>
  <si>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</si>
  <si>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</si>
  <si>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</si>
  <si>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</si>
  <si>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</si>
  <si>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</si>
  <si>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</si>
  <si>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</si>
  <si>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</si>
  <si>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</si>
  <si>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</si>
  <si>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</si>
  <si>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</si>
  <si>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</si>
  <si>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</si>
  <si>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</si>
  <si>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</si>
  <si>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</si>
  <si>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</si>
  <si>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</si>
  <si>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</si>
  <si>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</si>
  <si>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</si>
  <si>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</si>
  <si>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</si>
  <si>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</si>
  <si>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</si>
  <si>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</si>
  <si>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</si>
  <si>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</si>
  <si>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</si>
  <si>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</si>
  <si>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</si>
  <si>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</si>
  <si>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</si>
  <si>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</si>
  <si>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</si>
  <si>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</si>
  <si>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</si>
  <si>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</si>
  <si>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</si>
  <si>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</si>
  <si>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</si>
  <si>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</si>
  <si>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</si>
  <si>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</si>
  <si>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</si>
  <si>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</si>
  <si>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</si>
  <si>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</si>
  <si>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</si>
  <si>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</si>
  <si>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</si>
  <si>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</si>
  <si>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</si>
  <si>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</si>
  <si>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</si>
  <si>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</si>
  <si>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</si>
  <si>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</si>
  <si>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</si>
  <si>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</si>
  <si>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</si>
  <si>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</si>
  <si>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</si>
  <si>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</si>
  <si>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</si>
  <si>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</si>
  <si>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</si>
  <si>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</si>
  <si>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</si>
  <si>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</si>
  <si>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</si>
  <si>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</si>
  <si>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</si>
  <si>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</si>
  <si>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</si>
  <si>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</si>
  <si>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</si>
  <si>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</si>
  <si>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</si>
  <si>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</si>
  <si>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</si>
  <si>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</si>
  <si>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</si>
  <si>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</si>
  <si>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</si>
  <si>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</si>
  <si>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</si>
  <si>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</si>
  <si>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</si>
  <si>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</si>
  <si>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</si>
  <si>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</si>
  <si>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</si>
  <si>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</si>
  <si>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</si>
  <si>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</si>
  <si>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</si>
  <si>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</si>
  <si>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</si>
  <si>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</si>
  <si>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</si>
  <si>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</si>
  <si>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</si>
  <si>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</si>
  <si>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</si>
  <si>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</si>
  <si>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</si>
  <si>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</si>
  <si>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</si>
  <si>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</si>
  <si>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</si>
  <si>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</si>
  <si>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</si>
  <si>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</si>
  <si>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</si>
  <si>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</si>
  <si>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</si>
  <si>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</si>
  <si>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</si>
  <si>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</si>
  <si>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</si>
  <si>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</si>
  <si>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</si>
  <si>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</si>
  <si>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</si>
  <si>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</si>
  <si>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</si>
  <si>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</si>
  <si>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</si>
  <si>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</si>
  <si>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</si>
  <si>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</si>
  <si>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</si>
  <si>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</si>
  <si>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</si>
  <si>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</si>
  <si>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</si>
  <si>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</si>
  <si>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</si>
  <si>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</si>
  <si>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</si>
  <si>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</si>
  <si>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</si>
  <si>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</si>
  <si>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</si>
  <si>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</si>
  <si>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</si>
  <si>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</si>
  <si>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</si>
  <si>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</si>
  <si>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</si>
  <si>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</si>
  <si>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</si>
  <si>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</si>
  <si>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</si>
  <si>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</si>
  <si>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</si>
  <si>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</si>
  <si>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</si>
  <si>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</si>
  <si>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</si>
  <si>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</si>
  <si>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</si>
  <si>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</si>
  <si>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</si>
  <si>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</si>
  <si>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</si>
  <si>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</si>
  <si>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</si>
  <si>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</si>
  <si>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</si>
  <si>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</si>
  <si>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</si>
  <si>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</si>
  <si>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</si>
  <si>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</si>
  <si>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</si>
  <si>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</si>
  <si>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</si>
  <si>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</si>
  <si>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</si>
  <si>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</si>
  <si>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</si>
  <si>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</si>
  <si>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</si>
  <si>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</si>
  <si>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</si>
  <si>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</si>
  <si>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</si>
  <si>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</si>
  <si>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</si>
  <si>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</si>
  <si>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</si>
  <si>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</si>
  <si>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</si>
  <si>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</si>
  <si>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</si>
  <si>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</si>
  <si>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</si>
  <si>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</si>
  <si>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</si>
  <si>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</si>
  <si>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</si>
  <si>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</si>
  <si>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</si>
  <si>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</si>
  <si>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</si>
  <si>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</si>
  <si>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</si>
  <si>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</si>
  <si>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</si>
  <si>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</si>
  <si>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</si>
  <si>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</si>
  <si>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</si>
  <si>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</si>
  <si>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</si>
  <si>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</si>
  <si>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</si>
  <si>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</si>
  <si>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</si>
  <si>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</si>
  <si>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</si>
  <si>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</si>
  <si>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</si>
  <si>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</si>
  <si>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</si>
  <si>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</si>
  <si>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</si>
  <si>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</si>
  <si>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</si>
  <si>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</si>
  <si>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</si>
  <si>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</si>
  <si>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</si>
  <si>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</si>
  <si>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</si>
  <si>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</si>
  <si>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</si>
  <si>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</si>
  <si>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</si>
  <si>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</si>
  <si>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</si>
  <si>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</si>
  <si>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</si>
  <si>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</si>
  <si>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</si>
  <si>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</si>
  <si>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</si>
  <si>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</si>
  <si>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</si>
  <si>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</si>
  <si>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</si>
  <si>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</si>
  <si>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</si>
  <si>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</si>
  <si>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</si>
  <si>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</si>
  <si>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</si>
  <si>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</si>
  <si>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</si>
  <si>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</si>
  <si>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</si>
  <si>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</si>
  <si>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</si>
  <si>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</si>
  <si>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</si>
  <si>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</si>
  <si>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</si>
  <si>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</si>
  <si>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</si>
  <si>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</si>
  <si>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</si>
  <si>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</si>
  <si>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</si>
  <si>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</si>
  <si>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</si>
  <si>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</si>
  <si>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</si>
  <si>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</si>
  <si>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</si>
  <si>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</si>
  <si>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</si>
  <si>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</si>
  <si>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</si>
  <si>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</si>
  <si>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</si>
  <si>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</si>
  <si>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</si>
  <si>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</si>
  <si>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</si>
  <si>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</si>
  <si>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</si>
  <si>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</si>
  <si>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</si>
  <si>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</si>
  <si>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</si>
  <si>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</si>
  <si>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</si>
  <si>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</si>
  <si>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</si>
  <si>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</si>
  <si>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</si>
  <si>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</si>
  <si>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</si>
  <si>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</si>
  <si>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</si>
  <si>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</si>
  <si>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</si>
  <si>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</si>
  <si>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</si>
  <si>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</si>
  <si>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</si>
  <si>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</si>
  <si>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</si>
  <si>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</si>
  <si>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</si>
  <si>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</si>
  <si>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</si>
  <si>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</si>
  <si>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</si>
  <si>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</si>
  <si>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</si>
  <si>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</si>
  <si>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</si>
  <si>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</si>
  <si>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</si>
  <si>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</si>
  <si>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</si>
  <si>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</si>
  <si>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</si>
  <si>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</si>
  <si>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</si>
  <si>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</si>
  <si>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</si>
  <si>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</si>
  <si>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</si>
  <si>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</si>
  <si>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</si>
  <si>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</si>
  <si>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</si>
  <si>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</si>
  <si>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</si>
  <si>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</si>
  <si>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</si>
  <si>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</si>
  <si>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</si>
  <si>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</si>
  <si>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</si>
  <si>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</si>
  <si>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</si>
  <si>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</si>
  <si>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</si>
  <si>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</si>
  <si>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</si>
  <si>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</si>
  <si>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</si>
  <si>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</si>
  <si>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</si>
  <si>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</si>
  <si>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</si>
  <si>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</si>
  <si>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</si>
  <si>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</si>
  <si>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</si>
  <si>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</si>
  <si>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</si>
  <si>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</si>
  <si>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</si>
  <si>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</si>
  <si>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</si>
  <si>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</si>
  <si>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</si>
  <si>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</si>
  <si>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</si>
  <si>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</si>
  <si>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</si>
  <si>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</si>
  <si>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</si>
  <si>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</si>
  <si>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</si>
  <si>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</si>
  <si>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</si>
  <si>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</si>
  <si>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</si>
  <si>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</si>
  <si>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</si>
  <si>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</si>
  <si>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</si>
  <si>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</si>
  <si>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</si>
  <si>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</si>
  <si>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</si>
  <si>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</si>
  <si>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</si>
  <si>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</si>
  <si>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</si>
  <si>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</si>
  <si>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</si>
  <si>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</si>
  <si>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</si>
  <si>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</si>
  <si>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</si>
  <si>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</si>
  <si>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</si>
  <si>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</si>
  <si>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</si>
  <si>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</si>
  <si>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</si>
  <si>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</si>
  <si>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</si>
  <si>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</si>
  <si>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</si>
  <si>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</si>
  <si>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</si>
  <si>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</si>
  <si>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</si>
  <si>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</si>
  <si>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</si>
  <si>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</si>
  <si>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</si>
  <si>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</si>
  <si>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</si>
  <si>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</si>
  <si>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</si>
  <si>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</si>
  <si>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</si>
  <si>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</si>
  <si>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</si>
  <si>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</si>
  <si>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</si>
  <si>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</si>
  <si>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</si>
  <si>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</si>
  <si>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</si>
  <si>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</si>
  <si>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</si>
  <si>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</si>
  <si>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</si>
  <si>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</si>
  <si>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</si>
  <si>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</si>
  <si>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</si>
  <si>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</si>
  <si>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</si>
  <si>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</si>
  <si>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</si>
  <si>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</si>
  <si>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</si>
  <si>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</si>
  <si>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</si>
  <si>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</si>
  <si>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</si>
  <si>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</si>
  <si>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</si>
  <si>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</si>
  <si>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</si>
  <si>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</si>
  <si>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</si>
  <si>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</si>
  <si>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</si>
  <si>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</si>
  <si>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</si>
  <si>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</si>
  <si>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</si>
  <si>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</si>
  <si>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</si>
  <si>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</si>
  <si>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</si>
  <si>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</si>
  <si>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</si>
  <si>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</si>
  <si>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</si>
  <si>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</si>
  <si>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</si>
  <si>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</si>
  <si>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</si>
  <si>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</si>
  <si>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</si>
  <si>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</si>
  <si>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</si>
  <si>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</si>
  <si>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</si>
  <si>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</si>
  <si>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</si>
  <si>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</si>
  <si>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</si>
  <si>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</si>
  <si>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</si>
  <si>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</si>
  <si>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</si>
  <si>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</si>
  <si>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</si>
  <si>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</si>
  <si>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</si>
  <si>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</si>
  <si>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</si>
  <si>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</si>
  <si>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</si>
  <si>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</si>
  <si>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</si>
  <si>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</si>
  <si>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</si>
  <si>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</si>
  <si>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</si>
  <si>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</si>
  <si>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</si>
  <si>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</si>
  <si>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</si>
  <si>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</si>
  <si>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</si>
  <si>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</si>
  <si>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</si>
  <si>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</si>
  <si>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</si>
  <si>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</si>
  <si>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</si>
  <si>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</si>
  <si>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</si>
  <si>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</si>
  <si>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</si>
  <si>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</si>
  <si>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</si>
  <si>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</si>
  <si>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</si>
  <si>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</si>
  <si>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</si>
  <si>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</si>
  <si>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</si>
  <si>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</si>
  <si>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</si>
  <si>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</si>
  <si>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</si>
  <si>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</si>
  <si>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</si>
  <si>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</si>
  <si>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</si>
  <si>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</si>
  <si>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</si>
  <si>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</si>
  <si>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</si>
  <si>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</si>
  <si>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</si>
  <si>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</si>
  <si>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</si>
  <si>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</si>
  <si>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</si>
  <si>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</si>
  <si>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</si>
  <si>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</si>
  <si>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</si>
  <si>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</si>
  <si>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</si>
  <si>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</si>
  <si>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</si>
  <si>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</si>
  <si>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</si>
  <si>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</si>
  <si>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</si>
  <si>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</si>
  <si>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</si>
  <si>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</si>
  <si>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</si>
  <si>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</si>
  <si>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</si>
  <si>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</si>
  <si>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</si>
  <si>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</si>
  <si>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</si>
  <si>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</si>
  <si>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</si>
  <si>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</si>
  <si>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</si>
  <si>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</si>
  <si>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</si>
  <si>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</si>
  <si>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</si>
  <si>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</si>
  <si>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</si>
  <si>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</si>
  <si>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</si>
  <si>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</si>
  <si>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</si>
  <si>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</si>
  <si>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</si>
  <si>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</si>
  <si>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</si>
  <si>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</si>
  <si>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</si>
  <si>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</si>
  <si>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</si>
  <si>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</si>
  <si>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</si>
  <si>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</si>
  <si>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</si>
  <si>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</si>
  <si>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</si>
  <si>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</si>
  <si>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</si>
  <si>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</si>
  <si>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</si>
  <si>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</si>
  <si>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</si>
  <si>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</si>
  <si>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</si>
  <si>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</si>
  <si>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</si>
  <si>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</si>
  <si>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</si>
  <si>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</si>
  <si>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</si>
  <si>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</si>
  <si>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</si>
  <si>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</si>
  <si>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</si>
  <si>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</si>
  <si>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</si>
  <si>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</si>
  <si>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</si>
  <si>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</si>
  <si>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</si>
  <si>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</si>
  <si>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</si>
  <si>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</si>
  <si>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</si>
  <si>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</si>
  <si>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</si>
  <si>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</si>
  <si>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</si>
  <si>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</si>
  <si>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</si>
  <si>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</si>
  <si>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</si>
  <si>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</si>
  <si>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</si>
  <si>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</si>
  <si>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</si>
  <si>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</si>
  <si>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</si>
  <si>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</si>
  <si>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</si>
  <si>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</si>
  <si>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</si>
  <si>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</si>
  <si>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</si>
  <si>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</si>
  <si>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</si>
  <si>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</si>
  <si>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</si>
  <si>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</si>
  <si>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</si>
  <si>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</si>
  <si>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</si>
  <si>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</si>
  <si>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</si>
  <si>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</si>
  <si>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</si>
  <si>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</si>
  <si>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</si>
  <si>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</si>
  <si>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</si>
  <si>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</si>
  <si>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</si>
  <si>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</si>
  <si>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</si>
  <si>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</si>
  <si>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</si>
  <si>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</si>
  <si>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</si>
  <si>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</si>
  <si>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</si>
  <si>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</si>
  <si>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</si>
  <si>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</si>
  <si>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</si>
  <si>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</si>
  <si>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</si>
  <si>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</si>
  <si>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</si>
  <si>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</si>
  <si>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</si>
  <si>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</si>
  <si>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</si>
  <si>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</si>
  <si>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</si>
  <si>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</si>
  <si>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</si>
  <si>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</si>
  <si>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</si>
  <si>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</si>
  <si>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</si>
  <si>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</si>
  <si>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</si>
  <si>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</si>
  <si>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</si>
  <si>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</si>
  <si>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</si>
  <si>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</si>
  <si>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</si>
  <si>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</si>
  <si>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</si>
  <si>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</si>
  <si>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</si>
  <si>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</si>
  <si>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</si>
  <si>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</si>
  <si>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</si>
  <si>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</si>
  <si>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</si>
  <si>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</si>
  <si>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</si>
  <si>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</si>
  <si>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</si>
  <si>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</si>
  <si>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</si>
  <si>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</si>
  <si>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</si>
  <si>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</si>
  <si>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</si>
  <si>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</si>
  <si>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</si>
  <si>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</si>
  <si>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</si>
  <si>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</si>
  <si>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</si>
  <si>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</si>
  <si>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</si>
  <si>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</si>
  <si>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</si>
  <si>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</si>
  <si>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</si>
  <si>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</si>
  <si>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</si>
  <si>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</si>
  <si>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</si>
  <si>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</si>
  <si>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</si>
  <si>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</si>
  <si>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</si>
  <si>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</si>
  <si>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</si>
  <si>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</si>
  <si>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</si>
  <si>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</si>
  <si>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</si>
  <si>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</si>
  <si>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</si>
  <si>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</si>
  <si>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</si>
  <si>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</si>
  <si>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</si>
  <si>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</si>
  <si>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</si>
  <si>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</si>
  <si>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</si>
  <si>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</si>
  <si>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</si>
  <si>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</si>
  <si>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</si>
  <si>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</si>
  <si>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</si>
  <si>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</si>
  <si>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</si>
  <si>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</si>
  <si>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</si>
  <si>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</si>
  <si>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</si>
  <si>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</si>
  <si>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</si>
  <si>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</si>
  <si>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</si>
  <si>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</si>
  <si>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</si>
  <si>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</si>
  <si>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</si>
  <si>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</si>
  <si>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</si>
  <si>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</si>
  <si>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</si>
  <si>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</si>
  <si>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</si>
  <si>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</si>
  <si>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</si>
  <si>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</si>
  <si>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</si>
  <si>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</si>
  <si>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</si>
  <si>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</si>
  <si>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</si>
  <si>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</si>
  <si>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</si>
  <si>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</si>
  <si>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</si>
  <si>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</si>
  <si>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</si>
  <si>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</si>
  <si>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</si>
  <si>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</si>
  <si>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</si>
  <si>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</si>
  <si>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</si>
  <si>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</si>
  <si>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</si>
  <si>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</si>
  <si>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</si>
  <si>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</si>
  <si>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</si>
  <si>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</si>
  <si>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</si>
  <si>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</si>
  <si>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</si>
  <si>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</si>
  <si>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</si>
  <si>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</si>
  <si>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</si>
  <si>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</si>
  <si>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</si>
  <si>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</si>
  <si>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</si>
  <si>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</si>
  <si>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</si>
  <si>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</si>
  <si>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</si>
  <si>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</si>
  <si>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</si>
  <si>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</si>
  <si>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</si>
  <si>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</si>
  <si>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</si>
  <si>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</si>
  <si>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</si>
  <si>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</si>
  <si>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</si>
  <si>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</si>
  <si>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</si>
  <si>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</si>
  <si>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</si>
  <si>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</si>
  <si>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</si>
  <si>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</si>
  <si>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</si>
  <si>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</si>
  <si>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</si>
  <si>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</si>
  <si>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</si>
  <si>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</si>
  <si>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</si>
  <si>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</si>
  <si>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</si>
  <si>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</si>
  <si>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</si>
  <si>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</si>
  <si>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</si>
  <si>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</si>
  <si>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</si>
  <si>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</si>
  <si>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</si>
  <si>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</si>
  <si>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</si>
  <si>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</si>
  <si>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</si>
  <si>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</si>
  <si>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</si>
  <si>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</si>
  <si>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</si>
  <si>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</si>
  <si>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</si>
  <si>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</si>
  <si>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</si>
  <si>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</si>
  <si>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</si>
  <si>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</si>
  <si>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</si>
  <si>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</si>
  <si>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</si>
  <si>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</si>
  <si>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</si>
  <si>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</si>
  <si>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</si>
  <si>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</si>
  <si>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</si>
  <si>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</si>
  <si>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</si>
  <si>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</si>
  <si>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</si>
  <si>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</si>
  <si>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</si>
  <si>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</si>
  <si>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</si>
  <si>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</si>
  <si>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</si>
  <si>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</si>
  <si>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</si>
  <si>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</si>
  <si>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</si>
  <si>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</si>
  <si>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</si>
  <si>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</si>
  <si>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</si>
  <si>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</si>
  <si>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</si>
  <si>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</si>
  <si>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</si>
  <si>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</si>
  <si>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</si>
  <si>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</si>
  <si>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</si>
  <si>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</si>
  <si>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</si>
  <si>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</si>
  <si>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</si>
  <si>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</si>
  <si>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</si>
  <si>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</si>
  <si>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</si>
  <si>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</si>
  <si>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</si>
  <si>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</si>
  <si>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</si>
  <si>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</si>
  <si>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</si>
  <si>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</si>
  <si>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</si>
  <si>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</si>
  <si>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</si>
  <si>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</si>
  <si>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</si>
  <si>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</si>
  <si>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</si>
  <si>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</si>
  <si>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</si>
  <si>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</si>
  <si>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</si>
  <si>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</si>
  <si>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</si>
  <si>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</si>
  <si>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</si>
  <si>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</si>
  <si>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</si>
  <si>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</si>
  <si>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</si>
  <si>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</si>
  <si>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</si>
  <si>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</si>
  <si>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</si>
  <si>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</si>
  <si>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</si>
  <si>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</si>
  <si>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</si>
  <si>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</si>
  <si>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</si>
  <si>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</si>
  <si>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</si>
  <si>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</si>
  <si>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</si>
  <si>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</si>
  <si>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</si>
  <si>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</si>
  <si>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</si>
  <si>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</si>
  <si>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</si>
  <si>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</si>
  <si>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</si>
  <si>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</si>
  <si>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</si>
  <si>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</si>
  <si>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</si>
  <si>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</si>
  <si>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</si>
  <si>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</si>
  <si>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</si>
  <si>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</si>
  <si>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</si>
  <si>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</si>
  <si>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</si>
  <si>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</si>
  <si>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</si>
  <si>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</si>
  <si>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</si>
  <si>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</si>
  <si>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</si>
  <si>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</si>
  <si>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</si>
  <si>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</si>
  <si>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</si>
  <si>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</si>
  <si>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</si>
  <si>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</si>
  <si>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</si>
  <si>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</si>
  <si>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</si>
  <si>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</si>
  <si>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</si>
  <si>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</si>
  <si>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</si>
  <si>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</si>
  <si>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</si>
  <si>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</si>
  <si>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</si>
  <si>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</si>
  <si>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</si>
  <si>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</si>
  <si>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</si>
  <si>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</si>
  <si>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</si>
  <si>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</si>
  <si>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</si>
  <si>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</si>
  <si>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</si>
  <si>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</si>
  <si>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</si>
  <si>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</si>
  <si>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</si>
  <si>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</si>
  <si>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</si>
  <si>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</si>
  <si>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</si>
  <si>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</si>
  <si>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</si>
  <si>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</si>
  <si>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</si>
  <si>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</si>
  <si>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</si>
  <si>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</si>
  <si>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</si>
  <si>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</si>
  <si>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</si>
  <si>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</si>
  <si>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</si>
  <si>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</si>
  <si>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</si>
  <si>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</si>
  <si>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</si>
  <si>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</si>
  <si>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</si>
  <si>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</si>
  <si>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</si>
  <si>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</si>
  <si>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</si>
  <si>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</si>
  <si>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</si>
  <si>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</si>
  <si>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</si>
  <si>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</si>
  <si>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</si>
  <si>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</si>
  <si>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</si>
  <si>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</si>
  <si>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</si>
  <si>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</si>
  <si>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</si>
  <si>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</si>
  <si>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</si>
  <si>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</si>
  <si>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</si>
  <si>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</si>
  <si>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</si>
  <si>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</si>
  <si>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</si>
  <si>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</si>
  <si>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</si>
  <si>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</si>
  <si>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</si>
  <si>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</si>
  <si>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</si>
  <si>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</si>
  <si>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</si>
  <si>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</si>
  <si>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</si>
  <si>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</si>
  <si>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</si>
  <si>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</si>
  <si>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</si>
  <si>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</si>
  <si>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</si>
  <si>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</si>
  <si>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</si>
  <si>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</si>
  <si>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</si>
  <si>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</si>
  <si>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</si>
  <si>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</si>
  <si>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</si>
  <si>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</si>
  <si>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</si>
  <si>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</si>
  <si>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</si>
  <si>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</si>
  <si>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</si>
  <si>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</si>
  <si>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</si>
  <si>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</si>
  <si>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</si>
  <si>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</si>
  <si>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</si>
  <si>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</si>
  <si>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</si>
  <si>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</si>
  <si>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</si>
  <si>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</si>
  <si>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</si>
  <si>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</si>
  <si>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</si>
  <si>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</si>
  <si>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</si>
  <si>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</si>
  <si>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</si>
  <si>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</si>
  <si>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</si>
  <si>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</si>
  <si>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</si>
  <si>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</si>
  <si>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</si>
  <si>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</si>
  <si>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</si>
  <si>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</si>
  <si>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</si>
  <si>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</si>
  <si>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</si>
  <si>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</si>
  <si>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</si>
  <si>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</si>
  <si>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</si>
  <si>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</si>
  <si>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</si>
  <si>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</si>
  <si>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</si>
  <si>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</si>
  <si>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</si>
  <si>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</si>
  <si>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</si>
  <si>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</si>
  <si>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</si>
  <si>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</si>
  <si>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</si>
  <si>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</si>
  <si>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</si>
  <si>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</si>
  <si>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</si>
  <si>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</si>
  <si>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</si>
  <si>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</si>
  <si>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</si>
  <si>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</si>
  <si>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</si>
  <si>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</si>
  <si>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</si>
  <si>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</si>
  <si>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</si>
  <si>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</si>
  <si>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</si>
  <si>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</si>
  <si>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</si>
  <si>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</si>
  <si>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</si>
  <si>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</si>
  <si>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</si>
  <si>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</si>
  <si>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</si>
  <si>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</si>
  <si>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</si>
  <si>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</si>
  <si>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</si>
  <si>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</si>
  <si>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</si>
  <si>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</si>
  <si>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</si>
  <si>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</si>
  <si>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</si>
  <si>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</si>
  <si>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</si>
  <si>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</si>
  <si>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</si>
  <si>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</si>
  <si>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</si>
  <si>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</si>
  <si>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</si>
  <si>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</si>
  <si>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</si>
  <si>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</si>
  <si>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</si>
  <si>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</si>
  <si>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</si>
  <si>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</si>
  <si>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</si>
  <si>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</si>
  <si>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</si>
  <si>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</si>
  <si>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</si>
  <si>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</si>
  <si>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</si>
  <si>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</si>
  <si>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</si>
  <si>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</si>
  <si>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</si>
  <si>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</si>
  <si>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</si>
  <si>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</si>
  <si>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</si>
  <si>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</si>
  <si>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</si>
  <si>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</si>
  <si>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</si>
  <si>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</si>
  <si>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</si>
  <si>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</si>
  <si>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</si>
  <si>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</si>
  <si>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</si>
  <si>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</si>
  <si>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</si>
  <si>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</si>
  <si>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</si>
  <si>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</si>
  <si>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</si>
  <si>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</si>
  <si>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</si>
  <si>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</si>
  <si>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</si>
  <si>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</si>
  <si>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</si>
  <si>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</si>
  <si>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</si>
  <si>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</si>
  <si>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</si>
  <si>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</si>
  <si>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</si>
  <si>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</si>
  <si>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</si>
  <si>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</si>
  <si>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</si>
  <si>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</si>
  <si>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</si>
  <si>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</si>
  <si>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</si>
  <si>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</si>
  <si>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</si>
  <si>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</si>
  <si>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</si>
  <si>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</si>
  <si>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</si>
  <si>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</si>
  <si>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</si>
  <si>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</si>
  <si>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</si>
  <si>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</si>
  <si>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</si>
  <si>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</si>
  <si>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</si>
  <si>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</si>
  <si>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</si>
  <si>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</si>
  <si>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</si>
  <si>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</si>
  <si>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</si>
  <si>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</si>
  <si>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</si>
  <si>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</si>
  <si>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</si>
  <si>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</si>
  <si>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</si>
  <si>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</si>
  <si>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</si>
  <si>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</si>
  <si>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</si>
  <si>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</si>
  <si>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</si>
  <si>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</si>
  <si>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</si>
  <si>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</si>
  <si>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</si>
  <si>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</si>
  <si>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</si>
  <si>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</si>
  <si>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</si>
  <si>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</si>
  <si>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</si>
  <si>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</si>
  <si>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</si>
  <si>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</si>
  <si>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</si>
  <si>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</si>
  <si>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</si>
  <si>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</si>
  <si>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</si>
  <si>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</si>
  <si>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</si>
  <si>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</si>
  <si>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</si>
  <si>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</si>
  <si>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</si>
  <si>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</si>
  <si>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</si>
  <si>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</si>
  <si>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</si>
  <si>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</si>
  <si>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</si>
  <si>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</si>
  <si>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</si>
  <si>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</si>
  <si>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</si>
  <si>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</si>
  <si>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</si>
  <si>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</si>
  <si>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</si>
  <si>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</si>
  <si>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</si>
  <si>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</si>
  <si>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</si>
  <si>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</si>
  <si>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</si>
  <si>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</si>
  <si>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</si>
  <si>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</si>
  <si>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</si>
  <si>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</si>
  <si>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</si>
  <si>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</si>
  <si>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</si>
  <si>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</si>
  <si>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</si>
  <si>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</si>
  <si>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</si>
  <si>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</si>
  <si>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</si>
  <si>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</si>
  <si>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</si>
  <si>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</si>
  <si>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</si>
  <si>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</si>
  <si>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</si>
  <si>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</si>
  <si>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</si>
  <si>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</si>
  <si>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</si>
  <si>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</si>
  <si>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</si>
  <si>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</si>
  <si>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</si>
  <si>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</si>
  <si>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</si>
  <si>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</si>
  <si>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</si>
  <si>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</si>
  <si>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</si>
  <si>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</si>
  <si>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</si>
  <si>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</si>
  <si>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</si>
  <si>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</si>
  <si>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</si>
  <si>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</si>
  <si>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</si>
  <si>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</si>
  <si>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</si>
  <si>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</si>
  <si>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</si>
  <si>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</si>
  <si>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</si>
  <si>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</si>
  <si>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</si>
  <si>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</si>
  <si>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</si>
  <si>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</si>
  <si>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</si>
  <si>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</si>
  <si>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</si>
  <si>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</si>
  <si>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</si>
  <si>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</si>
  <si>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</si>
  <si>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</si>
  <si>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</si>
  <si>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</si>
  <si>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</si>
  <si>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</si>
  <si>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</si>
  <si>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</si>
  <si>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</si>
  <si>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</si>
  <si>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</si>
  <si>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</si>
  <si>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</si>
  <si>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</si>
  <si>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</si>
  <si>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</si>
  <si>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</si>
  <si>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</si>
  <si>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</si>
  <si>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</si>
  <si>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</si>
  <si>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</si>
  <si>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</si>
  <si>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</si>
  <si>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</si>
  <si>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</si>
  <si>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</si>
  <si>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</si>
  <si>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</si>
  <si>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</si>
  <si>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</si>
  <si>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</si>
  <si>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</si>
  <si>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</si>
  <si>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</si>
  <si>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</si>
  <si>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</si>
  <si>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</si>
  <si>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</si>
  <si>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</si>
  <si>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</si>
  <si>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</si>
  <si>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</si>
  <si>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</si>
  <si>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</si>
  <si>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</si>
  <si>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</si>
  <si>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</si>
  <si>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</si>
  <si>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</si>
  <si>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</si>
  <si>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</si>
  <si>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</si>
  <si>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</si>
  <si>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</si>
  <si>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</si>
  <si>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</si>
  <si>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</si>
  <si>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</si>
  <si>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</si>
  <si>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</si>
  <si>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</si>
  <si>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</si>
  <si>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</si>
  <si>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</si>
  <si>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</si>
  <si>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</si>
  <si>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</si>
  <si>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</si>
  <si>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</si>
  <si>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</si>
  <si>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</si>
  <si>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</si>
  <si>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</si>
  <si>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</si>
  <si>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</si>
  <si>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</si>
  <si>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</si>
  <si>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</si>
  <si>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</si>
  <si>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</si>
  <si>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</si>
  <si>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</si>
  <si>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</si>
  <si>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</si>
  <si>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</si>
  <si>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</si>
  <si>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</si>
  <si>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</si>
  <si>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</si>
  <si>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</si>
  <si>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</si>
  <si>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</si>
  <si>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</si>
  <si>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</si>
  <si>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</si>
  <si>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</si>
  <si>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</si>
  <si>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</si>
  <si>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</si>
  <si>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</si>
  <si>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</si>
  <si>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</si>
  <si>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</si>
  <si>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</si>
  <si>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</si>
  <si>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</si>
  <si>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</si>
  <si>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</si>
  <si>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</si>
  <si>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</si>
  <si>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</si>
  <si>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</si>
  <si>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</si>
  <si>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</si>
  <si>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</si>
  <si>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</si>
  <si>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</si>
  <si>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</si>
  <si>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</si>
  <si>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</si>
  <si>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</si>
  <si>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</si>
  <si>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</si>
  <si>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</si>
  <si>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</si>
  <si>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</si>
  <si>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</si>
  <si>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</si>
  <si>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</si>
  <si>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</si>
  <si>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</si>
  <si>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</si>
  <si>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</si>
  <si>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</si>
  <si>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</si>
  <si>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</si>
  <si>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</si>
  <si>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</si>
  <si>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</si>
  <si>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</si>
  <si>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</si>
  <si>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</si>
  <si>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</si>
  <si>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</si>
  <si>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</si>
  <si>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</si>
  <si>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</si>
  <si>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</si>
  <si>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</si>
  <si>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</si>
  <si>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</si>
  <si>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</si>
  <si>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</si>
  <si>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</si>
  <si>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</si>
  <si>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</si>
  <si>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</si>
  <si>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</si>
  <si>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</si>
  <si>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</si>
  <si>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</si>
  <si>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</si>
  <si>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</si>
  <si>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</si>
  <si>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</si>
  <si>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</si>
  <si>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</si>
  <si>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</si>
  <si>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</si>
  <si>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</si>
  <si>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</si>
  <si>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</si>
  <si>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</si>
  <si>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</si>
  <si>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</si>
  <si>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</si>
  <si>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</si>
  <si>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</si>
  <si>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</si>
  <si>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</si>
  <si>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</si>
  <si>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</si>
  <si>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</si>
  <si>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</si>
  <si>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</si>
  <si>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</si>
  <si>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</si>
  <si>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</si>
  <si>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</si>
  <si>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</si>
  <si>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</si>
  <si>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</si>
  <si>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</si>
  <si>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</si>
  <si>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</si>
  <si>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</si>
  <si>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</si>
  <si>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</si>
  <si>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</si>
  <si>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</si>
  <si>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</si>
  <si>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</si>
  <si>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</si>
  <si>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</si>
  <si>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</si>
  <si>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</si>
  <si>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</si>
  <si>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</si>
  <si>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</si>
  <si>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</si>
  <si>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</si>
  <si>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</si>
  <si>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</si>
  <si>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</si>
  <si>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</si>
  <si>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</si>
  <si>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</si>
  <si>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</si>
  <si>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</si>
  <si>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</si>
  <si>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</si>
  <si>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</si>
  <si>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</si>
  <si>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</si>
  <si>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</si>
  <si>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</si>
  <si>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</si>
  <si>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</si>
  <si>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</si>
  <si>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</si>
  <si>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</si>
  <si>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</si>
  <si>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</si>
  <si>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</si>
  <si>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</si>
  <si>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</si>
  <si>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</si>
  <si>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</si>
  <si>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</si>
  <si>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</si>
  <si>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</si>
  <si>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</si>
  <si>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</si>
  <si>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</si>
  <si>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</si>
  <si>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</si>
  <si>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</si>
  <si>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</si>
  <si>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</si>
  <si>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</si>
  <si>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</si>
  <si>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</si>
  <si>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</si>
  <si>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</si>
  <si>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</si>
  <si>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</si>
  <si>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</si>
  <si>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</si>
  <si>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</si>
  <si>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</si>
  <si>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</si>
  <si>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</si>
  <si>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</si>
  <si>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</si>
  <si>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</si>
  <si>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</si>
  <si>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</si>
  <si>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</si>
  <si>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</si>
  <si>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</si>
  <si>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</si>
  <si>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</si>
  <si>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</si>
  <si>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</si>
  <si>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</si>
  <si>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</si>
  <si>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</si>
  <si>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</si>
  <si>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</si>
  <si>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</si>
  <si>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</si>
  <si>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</si>
  <si>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</si>
  <si>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</si>
  <si>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</si>
  <si>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</si>
  <si>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</si>
  <si>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</si>
  <si>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</si>
  <si>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</si>
  <si>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</si>
  <si>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</si>
  <si>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</si>
  <si>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</si>
  <si>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</si>
  <si>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</si>
  <si>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</si>
  <si>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</si>
  <si>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</si>
  <si>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</si>
  <si>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</si>
  <si>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</si>
  <si>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</si>
  <si>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</si>
  <si>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</si>
  <si>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</si>
  <si>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</si>
  <si>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</si>
  <si>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</si>
  <si>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</si>
  <si>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</si>
  <si>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</si>
  <si>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</si>
  <si>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</si>
  <si>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</si>
  <si>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</si>
  <si>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</si>
  <si>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</si>
  <si>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</si>
  <si>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</si>
  <si>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</si>
  <si>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</si>
  <si>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</si>
  <si>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</si>
  <si>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</si>
  <si>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</si>
  <si>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</si>
  <si>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</si>
  <si>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</si>
  <si>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</si>
  <si>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</si>
  <si>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</si>
  <si>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</si>
  <si>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</si>
  <si>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</si>
  <si>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</si>
  <si>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</si>
  <si>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</si>
  <si>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</si>
  <si>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</si>
  <si>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</si>
  <si>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</si>
  <si>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</si>
  <si>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</si>
  <si>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</si>
  <si>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</si>
  <si>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</si>
  <si>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</si>
  <si>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</si>
  <si>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</si>
  <si>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</si>
  <si>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</si>
  <si>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</si>
  <si>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</si>
  <si>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</si>
  <si>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</si>
  <si>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</si>
  <si>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</si>
  <si>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</si>
  <si>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</si>
  <si>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</si>
  <si>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</si>
  <si>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</si>
  <si>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</si>
  <si>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</si>
  <si>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</si>
  <si>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</si>
  <si>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</si>
  <si>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</si>
  <si>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</si>
  <si>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</si>
  <si>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</si>
  <si>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</si>
  <si>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</si>
  <si>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</si>
  <si>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</si>
  <si>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</si>
  <si>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</si>
  <si>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</si>
  <si>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</si>
  <si>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</si>
  <si>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</si>
  <si>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</si>
  <si>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</si>
  <si>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</si>
  <si>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</si>
  <si>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</si>
  <si>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</si>
  <si>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</si>
  <si>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</si>
  <si>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</si>
  <si>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</si>
  <si>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</si>
  <si>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</si>
  <si>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</si>
  <si>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</si>
  <si>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</si>
  <si>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</si>
  <si>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</si>
  <si>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</si>
  <si>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</si>
  <si>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</si>
  <si>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</si>
  <si>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</si>
  <si>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</si>
  <si>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</si>
  <si>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</si>
  <si>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</si>
  <si>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</si>
  <si>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</si>
  <si>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</si>
  <si>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</si>
  <si>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</si>
  <si>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</si>
  <si>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</si>
  <si>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</si>
  <si>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</si>
  <si>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</si>
  <si>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</si>
  <si>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</si>
  <si>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</si>
  <si>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</si>
  <si>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</si>
  <si>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</si>
  <si>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</si>
  <si>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</si>
  <si>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</si>
  <si>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</si>
  <si>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</si>
  <si>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</si>
  <si>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</si>
  <si>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</si>
  <si>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</si>
  <si>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</si>
  <si>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</si>
  <si>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</si>
  <si>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</si>
  <si>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</si>
  <si>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</si>
  <si>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</si>
  <si>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</si>
  <si>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</si>
  <si>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</si>
  <si>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</si>
  <si>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</si>
  <si>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</si>
  <si>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</si>
  <si>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</si>
  <si>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</si>
  <si>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</si>
  <si>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</si>
  <si>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</si>
  <si>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</si>
  <si>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</si>
  <si>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</si>
  <si>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</si>
  <si>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</si>
  <si>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</si>
  <si>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</si>
  <si>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</si>
  <si>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</si>
  <si>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</si>
  <si>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</si>
  <si>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</si>
  <si>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</si>
  <si>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</si>
  <si>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</si>
  <si>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</si>
  <si>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</si>
  <si>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</si>
  <si>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</si>
  <si>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</si>
  <si>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</si>
  <si>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</si>
  <si>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</si>
  <si>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</si>
  <si>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</si>
  <si>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</si>
  <si>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</si>
  <si>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</si>
  <si>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</si>
  <si>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</si>
  <si>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</si>
  <si>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</si>
  <si>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</si>
  <si>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</si>
  <si>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</si>
  <si>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</si>
  <si>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</si>
  <si>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</si>
  <si>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</si>
  <si>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</si>
  <si>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</si>
  <si>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</si>
  <si>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</si>
  <si>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</si>
  <si>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</si>
  <si>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</si>
  <si>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</si>
  <si>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</si>
  <si>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</si>
  <si>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</si>
  <si>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</si>
  <si>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</si>
  <si>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</si>
  <si>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</si>
  <si>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</si>
  <si>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</si>
  <si>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</si>
  <si>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</si>
  <si>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</si>
  <si>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</si>
  <si>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</si>
  <si>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</si>
  <si>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</si>
  <si>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</si>
  <si>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</si>
  <si>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</si>
  <si>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</si>
  <si>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</si>
  <si>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</si>
  <si>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</si>
  <si>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</si>
  <si>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</si>
  <si>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</si>
  <si>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</si>
  <si>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</si>
  <si>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</si>
  <si>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</si>
  <si>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</si>
  <si>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</si>
  <si>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</si>
  <si>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</si>
  <si>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</si>
  <si>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</si>
  <si>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</si>
  <si>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</si>
  <si>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</si>
  <si>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</si>
  <si>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</si>
  <si>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</si>
  <si>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</si>
  <si>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</si>
  <si>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</si>
  <si>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</si>
  <si>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</si>
  <si>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</si>
  <si>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</si>
  <si>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</si>
  <si>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</si>
  <si>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</si>
  <si>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</si>
  <si>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</si>
  <si>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</si>
  <si>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</si>
  <si>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</si>
  <si>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</si>
  <si>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</si>
  <si>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</si>
  <si>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</si>
  <si>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</si>
  <si>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</si>
  <si>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</si>
  <si>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</si>
  <si>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</si>
  <si>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</si>
  <si>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</si>
  <si>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</si>
  <si>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</si>
  <si>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</si>
  <si>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</si>
  <si>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</si>
  <si>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</si>
  <si>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</si>
  <si>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</si>
  <si>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</si>
  <si>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</si>
  <si>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</si>
  <si>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</si>
  <si>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</si>
  <si>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</si>
  <si>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</si>
  <si>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</si>
  <si>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</si>
  <si>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</si>
  <si>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</si>
  <si>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</si>
  <si>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</si>
  <si>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</si>
  <si>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</si>
  <si>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</si>
  <si>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</si>
  <si>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</si>
  <si>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</si>
  <si>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</si>
  <si>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</si>
  <si>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</si>
  <si>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</si>
  <si>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</si>
  <si>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</si>
  <si>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</si>
  <si>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</si>
  <si>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</si>
  <si>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</si>
  <si>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</si>
  <si>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</si>
  <si>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</si>
  <si>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</si>
  <si>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</si>
  <si>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</si>
  <si>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</si>
  <si>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</si>
  <si>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</si>
  <si>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</si>
  <si>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</si>
  <si>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</si>
  <si>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</si>
  <si>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</si>
  <si>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</si>
  <si>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</si>
  <si>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</si>
  <si>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</si>
  <si>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</si>
  <si>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</si>
  <si>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</si>
  <si>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</si>
  <si>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</si>
  <si>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</si>
  <si>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</si>
  <si>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</si>
  <si>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</si>
  <si>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</si>
  <si>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</si>
  <si>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</si>
  <si>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</si>
  <si>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</si>
  <si>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</si>
  <si>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</si>
  <si>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</si>
  <si>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</si>
  <si>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</si>
  <si>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</si>
  <si>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</si>
  <si>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</si>
  <si>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</si>
  <si>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</si>
  <si>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</si>
  <si>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</si>
  <si>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</si>
  <si>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</si>
  <si>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</si>
  <si>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</si>
  <si>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</si>
  <si>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</si>
  <si>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</si>
  <si>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</si>
  <si>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</si>
  <si>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</si>
  <si>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</si>
  <si>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</si>
  <si>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</si>
  <si>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</si>
  <si>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</si>
  <si>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</si>
  <si>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</si>
  <si>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</si>
  <si>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</si>
  <si>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</si>
  <si>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</si>
  <si>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</si>
  <si>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</si>
  <si>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</si>
  <si>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</si>
  <si>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</si>
  <si>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</si>
  <si>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</si>
  <si>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</si>
  <si>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</si>
  <si>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</si>
  <si>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</si>
  <si>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</si>
  <si>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</si>
  <si>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</si>
  <si>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</si>
  <si>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</si>
  <si>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</si>
  <si>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</si>
  <si>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</si>
  <si>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</si>
  <si>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</si>
  <si>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</si>
  <si>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</si>
  <si>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</si>
  <si>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</si>
  <si>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</si>
  <si>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</si>
  <si>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</si>
  <si>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</si>
  <si>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</si>
  <si>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</si>
  <si>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</si>
  <si>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</si>
  <si>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</si>
  <si>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</si>
  <si>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</si>
  <si>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</si>
  <si>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</si>
  <si>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</si>
  <si>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</si>
  <si>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</si>
  <si>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</si>
  <si>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</si>
  <si>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</si>
  <si>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</si>
  <si>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</si>
  <si>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</si>
  <si>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</si>
  <si>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</si>
  <si>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</si>
  <si>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</si>
  <si>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</si>
  <si>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</si>
  <si>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</si>
  <si>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</si>
  <si>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</si>
  <si>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</si>
  <si>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</si>
  <si>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</si>
  <si>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</si>
  <si>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</si>
  <si>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</si>
  <si>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</si>
  <si>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</si>
  <si>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</si>
  <si>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</si>
  <si>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</si>
  <si>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</si>
  <si>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</si>
  <si>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</si>
  <si>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</si>
  <si>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</si>
  <si>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</si>
  <si>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</si>
  <si>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</si>
  <si>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</si>
  <si>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</si>
  <si>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</si>
  <si>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</si>
  <si>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</si>
  <si>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</si>
  <si>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</si>
  <si>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</si>
  <si>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</si>
  <si>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</si>
  <si>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</si>
  <si>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</si>
  <si>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</si>
  <si>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</si>
  <si>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</si>
  <si>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</si>
  <si>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</si>
  <si>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</si>
  <si>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</si>
  <si>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</si>
  <si>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</si>
  <si>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</si>
  <si>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</si>
  <si>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</si>
  <si>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</si>
  <si>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</si>
  <si>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</si>
  <si>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</si>
  <si>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</si>
  <si>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</si>
  <si>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</si>
  <si>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</si>
  <si>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</si>
  <si>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</si>
  <si>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</si>
  <si>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</si>
  <si>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</si>
  <si>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</si>
  <si>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</si>
  <si>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</si>
  <si>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</si>
  <si>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</si>
  <si>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</si>
  <si>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</si>
  <si>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</si>
  <si>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</si>
  <si>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</si>
  <si>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</si>
  <si>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</si>
  <si>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</si>
  <si>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</si>
  <si>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</si>
  <si>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</si>
  <si>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</si>
  <si>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</si>
  <si>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</si>
  <si>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</si>
  <si>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</si>
  <si>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</si>
  <si>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</si>
  <si>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</si>
  <si>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</si>
  <si>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</si>
  <si>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</si>
  <si>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</si>
  <si>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</si>
  <si>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</si>
  <si>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</si>
  <si>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</si>
  <si>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</si>
  <si>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</si>
  <si>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</si>
  <si>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</si>
  <si>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</si>
  <si>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</si>
  <si>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</si>
  <si>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</si>
  <si>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</si>
  <si>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</si>
  <si>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</si>
  <si>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</si>
  <si>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</si>
  <si>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</si>
  <si>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</si>
  <si>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</si>
  <si>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</si>
  <si>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</si>
  <si>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</si>
  <si>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</si>
  <si>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</si>
  <si>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</si>
  <si>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</si>
  <si>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</si>
  <si>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</si>
  <si>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</si>
  <si>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</si>
  <si>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</si>
  <si>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</si>
  <si>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</si>
  <si>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</si>
  <si>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</si>
  <si>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</si>
  <si>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</si>
  <si>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</si>
  <si>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</si>
  <si>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</si>
  <si>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</si>
  <si>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</si>
  <si>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</si>
  <si>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</si>
  <si>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</si>
  <si>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</si>
  <si>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</si>
  <si>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</si>
  <si>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</si>
  <si>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</si>
  <si>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</si>
  <si>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</si>
  <si>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</si>
  <si>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</si>
  <si>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</si>
  <si>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</si>
  <si>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</si>
  <si>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</si>
  <si>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</si>
  <si>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</si>
  <si>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</si>
  <si>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</si>
  <si>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</si>
  <si>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</si>
  <si>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</si>
  <si>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</si>
  <si>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</si>
  <si>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</si>
  <si>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</si>
  <si>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</si>
  <si>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</si>
  <si>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</si>
  <si>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</si>
  <si>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</si>
  <si>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</si>
  <si>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</si>
  <si>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</si>
  <si>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</si>
  <si>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</si>
  <si>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</si>
  <si>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</si>
  <si>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</si>
  <si>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</si>
  <si>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</si>
  <si>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</si>
  <si>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</si>
  <si>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</si>
  <si>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</si>
  <si>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</si>
  <si>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</si>
  <si>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</si>
  <si>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</si>
  <si>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</si>
  <si>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</si>
  <si>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</si>
  <si>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</si>
  <si>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</si>
  <si>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</si>
  <si>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</si>
  <si>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</si>
  <si>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</si>
  <si>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</si>
  <si>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</si>
  <si>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</si>
  <si>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</si>
  <si>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</si>
  <si>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</si>
  <si>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</si>
  <si>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</si>
  <si>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</si>
  <si>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</si>
  <si>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</si>
  <si>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</si>
  <si>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</si>
  <si>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</si>
  <si>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</si>
  <si>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</si>
  <si>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</si>
  <si>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</si>
  <si>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</si>
  <si>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</si>
  <si>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</si>
  <si>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</si>
  <si>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</si>
  <si>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</si>
  <si>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</si>
  <si>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</si>
  <si>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</si>
  <si>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</si>
  <si>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</si>
  <si>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</si>
  <si>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</si>
  <si>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</si>
  <si>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</si>
  <si>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</si>
  <si>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</si>
  <si>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</si>
  <si>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</si>
  <si>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</si>
  <si>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</si>
  <si>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</si>
  <si>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</si>
  <si>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</si>
  <si>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</si>
  <si>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</si>
  <si>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</si>
  <si>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</si>
  <si>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</si>
  <si>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</si>
  <si>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</si>
  <si>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</si>
  <si>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</si>
  <si>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</si>
  <si>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</si>
  <si>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</si>
  <si>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</si>
  <si>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</si>
  <si>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</si>
  <si>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</si>
  <si>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</si>
  <si>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</si>
  <si>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</si>
  <si>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</si>
  <si>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</si>
  <si>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</si>
  <si>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</si>
  <si>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</si>
  <si>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</si>
  <si>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</si>
  <si>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</si>
  <si>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</si>
  <si>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</si>
  <si>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</si>
  <si>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</si>
  <si>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</si>
  <si>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</si>
  <si>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</si>
  <si>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</si>
  <si>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</si>
  <si>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</si>
  <si>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</si>
  <si>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</si>
  <si>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</si>
  <si>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</si>
  <si>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</si>
  <si>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</si>
  <si>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</si>
  <si>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</si>
  <si>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</si>
  <si>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</si>
  <si>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</si>
  <si>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</si>
  <si>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</si>
  <si>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</si>
  <si>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</si>
  <si>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</si>
  <si>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</si>
  <si>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</si>
  <si>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</si>
  <si>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</si>
  <si>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</si>
  <si>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</si>
  <si>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</si>
  <si>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</si>
  <si>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</si>
  <si>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</si>
  <si>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</si>
  <si>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</si>
  <si>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</si>
  <si>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</si>
  <si>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</si>
  <si>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</si>
  <si>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</si>
  <si>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</si>
  <si>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</si>
  <si>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</si>
  <si>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</si>
  <si>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</si>
  <si>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</si>
  <si>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</si>
  <si>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</si>
  <si>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</si>
  <si>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</si>
  <si>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</si>
  <si>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</si>
  <si>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</si>
  <si>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</si>
  <si>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</si>
  <si>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</si>
  <si>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</si>
  <si>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</si>
  <si>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</si>
  <si>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</si>
  <si>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</si>
  <si>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</si>
  <si>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</si>
  <si>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</si>
  <si>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</si>
  <si>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</si>
  <si>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</si>
  <si>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</si>
  <si>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</si>
  <si>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</si>
  <si>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</si>
  <si>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</si>
  <si>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</si>
  <si>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</si>
  <si>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</si>
  <si>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</si>
  <si>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</si>
  <si>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</si>
  <si>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</si>
  <si>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</si>
  <si>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</si>
  <si>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</si>
  <si>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</si>
  <si>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</si>
  <si>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</si>
  <si>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</si>
  <si>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</si>
  <si>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</si>
  <si>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</si>
  <si>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</si>
  <si>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</si>
  <si>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</si>
  <si>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</si>
  <si>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</si>
  <si>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</si>
  <si>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</si>
  <si>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</si>
  <si>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</si>
  <si>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</si>
  <si>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</si>
  <si>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</si>
  <si>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</si>
  <si>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</si>
  <si>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</si>
  <si>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</si>
  <si>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</si>
  <si>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</si>
  <si>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</si>
  <si>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</si>
  <si>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</si>
  <si>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</si>
  <si>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</si>
  <si>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</si>
  <si>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</si>
  <si>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</si>
  <si>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</si>
  <si>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</si>
  <si>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</si>
  <si>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</si>
  <si>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</si>
  <si>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</si>
  <si>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</si>
  <si>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</si>
  <si>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</si>
  <si>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</si>
  <si>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</si>
  <si>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</si>
  <si>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</si>
  <si>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</si>
  <si>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</si>
  <si>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</si>
  <si>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</si>
  <si>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</si>
  <si>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</si>
  <si>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</si>
  <si>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</si>
  <si>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</si>
  <si>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</si>
  <si>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</si>
  <si>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</si>
  <si>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</si>
  <si>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</si>
  <si>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</si>
  <si>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</si>
  <si>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</si>
  <si>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</si>
  <si>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</si>
  <si>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</si>
  <si>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</si>
  <si>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</si>
  <si>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</si>
  <si>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</si>
  <si>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</si>
  <si>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</si>
  <si>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</si>
  <si>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</si>
  <si>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</si>
  <si>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</si>
  <si>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</si>
  <si>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</si>
  <si>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</si>
  <si>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</si>
  <si>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</si>
  <si>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</si>
  <si>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</si>
  <si>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</si>
  <si>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</si>
  <si>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</si>
  <si>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</si>
  <si>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</si>
  <si>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</si>
  <si>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</si>
  <si>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</si>
  <si>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</si>
  <si>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</si>
  <si>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</si>
  <si>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</si>
  <si>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</si>
  <si>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</si>
  <si>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</si>
  <si>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</si>
  <si>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</si>
  <si>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</si>
  <si>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</si>
  <si>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</si>
  <si>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</si>
  <si>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</si>
  <si>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</si>
  <si>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</si>
  <si>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</si>
  <si>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</si>
  <si>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</si>
  <si>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</si>
  <si>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</si>
  <si>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</si>
  <si>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</si>
  <si>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</si>
  <si>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</si>
  <si>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</si>
  <si>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</si>
  <si>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</si>
  <si>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</si>
  <si>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</si>
  <si>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</si>
  <si>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</si>
  <si>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</si>
  <si>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</si>
  <si>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</si>
  <si>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</si>
  <si>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</si>
  <si>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</si>
  <si>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</si>
  <si>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</si>
  <si>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</si>
  <si>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</si>
  <si>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</si>
  <si>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</si>
  <si>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</si>
  <si>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</si>
  <si>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</si>
  <si>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</si>
  <si>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</si>
  <si>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</si>
  <si>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</si>
  <si>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</si>
  <si>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</si>
  <si>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</si>
  <si>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</si>
  <si>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</si>
  <si>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</si>
  <si>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</si>
  <si>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</si>
  <si>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</si>
  <si>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</si>
  <si>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</si>
  <si>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</si>
  <si>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</si>
  <si>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</si>
  <si>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</si>
  <si>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</si>
  <si>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</si>
  <si>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</si>
  <si>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</si>
  <si>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</si>
  <si>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</si>
  <si>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</si>
  <si>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</si>
  <si>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</si>
  <si>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</si>
  <si>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</si>
  <si>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</si>
  <si>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</si>
  <si>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</si>
  <si>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</si>
  <si>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</si>
  <si>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</si>
  <si>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</si>
  <si>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</si>
  <si>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</si>
  <si>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</si>
  <si>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</si>
  <si>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</si>
  <si>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</si>
  <si>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</si>
  <si>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</si>
  <si>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</si>
  <si>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</si>
  <si>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</si>
  <si>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</si>
  <si>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</si>
  <si>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</si>
  <si>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</si>
  <si>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</si>
  <si>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</si>
  <si>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</si>
  <si>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</si>
  <si>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</si>
  <si>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</si>
  <si>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</si>
  <si>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</si>
  <si>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</si>
  <si>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</si>
  <si>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</si>
  <si>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</si>
  <si>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</si>
  <si>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</si>
  <si>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</si>
  <si>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</si>
  <si>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</si>
  <si>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</si>
  <si>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</si>
  <si>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</si>
  <si>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</si>
  <si>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</si>
  <si>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</si>
  <si>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</si>
  <si>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</si>
  <si>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</si>
  <si>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</si>
  <si>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</si>
  <si>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</si>
  <si>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</si>
  <si>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</si>
  <si>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</si>
  <si>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</si>
  <si>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</si>
  <si>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</si>
  <si>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</si>
  <si>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</si>
  <si>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</si>
  <si>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</si>
  <si>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</si>
  <si>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</si>
  <si>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</si>
  <si>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</si>
  <si>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</si>
  <si>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</si>
  <si>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</si>
  <si>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</si>
  <si>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</si>
  <si>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</si>
  <si>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</si>
  <si>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</si>
  <si>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</si>
  <si>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</si>
  <si>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</si>
  <si>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</si>
  <si>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</si>
  <si>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</si>
  <si>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</si>
  <si>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</si>
  <si>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</si>
  <si>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</si>
  <si>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</si>
  <si>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</si>
  <si>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</si>
  <si>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</si>
  <si>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</si>
  <si>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</si>
  <si>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</si>
  <si>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</si>
  <si>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</si>
  <si>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</si>
  <si>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</si>
  <si>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</si>
  <si>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</si>
  <si>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</si>
  <si>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</si>
  <si>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</si>
  <si>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</si>
  <si>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</si>
  <si>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</si>
  <si>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</si>
  <si>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</si>
  <si>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</si>
  <si>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</si>
  <si>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</si>
  <si>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</si>
  <si>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</si>
  <si>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</si>
  <si>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</si>
  <si>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</si>
  <si>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</si>
  <si>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</si>
  <si>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</si>
  <si>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</si>
  <si>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</si>
  <si>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</si>
  <si>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</si>
  <si>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</si>
  <si>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</si>
  <si>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</si>
  <si>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</si>
  <si>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</si>
  <si>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</si>
  <si>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</si>
  <si>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</si>
  <si>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</si>
  <si>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</si>
  <si>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</si>
  <si>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</si>
  <si>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</si>
  <si>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</si>
  <si>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</si>
  <si>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</si>
  <si>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</si>
  <si>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</si>
  <si>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</si>
  <si>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</si>
  <si>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</si>
  <si>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</si>
  <si>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</si>
  <si>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</si>
  <si>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</si>
  <si>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</si>
  <si>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</si>
  <si>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</si>
  <si>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</si>
  <si>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</si>
  <si>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</si>
  <si>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</si>
  <si>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</si>
  <si>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</si>
  <si>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</si>
  <si>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</si>
  <si>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</si>
  <si>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</si>
  <si>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</si>
  <si>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</si>
  <si>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</si>
  <si>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</si>
  <si>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</si>
  <si>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</si>
  <si>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</si>
  <si>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</si>
  <si>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</si>
  <si>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</si>
  <si>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</si>
  <si>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</si>
  <si>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</si>
  <si>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</si>
  <si>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</si>
  <si>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</si>
  <si>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</si>
  <si>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</si>
  <si>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</si>
  <si>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</si>
  <si>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</si>
  <si>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</si>
  <si>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</si>
  <si>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</si>
  <si>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</si>
  <si>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</si>
  <si>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</si>
  <si>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</si>
  <si>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</si>
  <si>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</si>
  <si>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</si>
  <si>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</si>
  <si>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</si>
  <si>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</si>
  <si>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</si>
  <si>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</si>
  <si>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</si>
  <si>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</si>
  <si>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</si>
  <si>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</si>
  <si>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</si>
  <si>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</si>
  <si>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</si>
  <si>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</si>
  <si>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</si>
  <si>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</si>
  <si>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</si>
  <si>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</si>
  <si>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</si>
  <si>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</si>
  <si>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</si>
  <si>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</si>
  <si>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</si>
  <si>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</si>
  <si>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</si>
  <si>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</si>
  <si>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</si>
  <si>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</si>
  <si>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</si>
  <si>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</si>
  <si>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</si>
  <si>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</si>
  <si>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</si>
  <si>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</si>
  <si>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</si>
  <si>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</si>
  <si>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</si>
  <si>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</si>
  <si>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</si>
  <si>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</si>
  <si>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</si>
  <si>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</si>
  <si>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</si>
  <si>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</si>
  <si>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</si>
  <si>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</si>
  <si>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</si>
  <si>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</si>
  <si>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</si>
  <si>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</si>
  <si>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</si>
  <si>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</si>
  <si>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</si>
  <si>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</si>
  <si>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</si>
  <si>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</si>
  <si>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</si>
  <si>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</si>
  <si>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</si>
  <si>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</si>
  <si>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</si>
  <si>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</si>
  <si>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</si>
  <si>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</si>
  <si>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</si>
  <si>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</si>
  <si>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</si>
  <si>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</si>
  <si>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</si>
  <si>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</si>
  <si>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</si>
  <si>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</si>
  <si>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</si>
  <si>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</si>
  <si>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</si>
  <si>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</si>
  <si>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</si>
  <si>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</si>
  <si>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</si>
  <si>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</si>
  <si>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</si>
  <si>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</si>
  <si>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</si>
  <si>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</si>
  <si>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</si>
  <si>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</si>
  <si>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</si>
  <si>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</si>
  <si>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</si>
  <si>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</si>
  <si>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</si>
  <si>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</si>
  <si>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</si>
  <si>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</si>
  <si>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</si>
  <si>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</si>
  <si>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</si>
  <si>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</si>
  <si>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</si>
  <si>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</si>
  <si>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</si>
  <si>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</si>
  <si>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</si>
  <si>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</si>
  <si>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</si>
  <si>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</si>
  <si>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</si>
  <si>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</si>
  <si>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</si>
  <si>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</si>
  <si>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</si>
  <si>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</si>
  <si>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</si>
  <si>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</si>
  <si>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</si>
  <si>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</si>
  <si>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</si>
  <si>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</si>
  <si>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</si>
  <si>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</si>
  <si>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</si>
  <si>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</si>
  <si>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</si>
  <si>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</si>
  <si>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</si>
  <si>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</si>
  <si>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</si>
  <si>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</si>
  <si>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</si>
  <si>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</si>
  <si>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</si>
  <si>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</si>
  <si>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</si>
  <si>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</si>
  <si>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</si>
  <si>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</si>
  <si>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</si>
  <si>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</si>
  <si>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</si>
  <si>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</si>
  <si>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</si>
  <si>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</si>
  <si>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</si>
  <si>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</si>
  <si>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</si>
  <si>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</si>
  <si>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</si>
  <si>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</si>
  <si>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</si>
  <si>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</si>
  <si>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</si>
  <si>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</si>
  <si>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</si>
  <si>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</si>
  <si>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</si>
  <si>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</si>
  <si>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</si>
  <si>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</si>
  <si>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</si>
  <si>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</si>
  <si>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</si>
  <si>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</si>
  <si>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</si>
  <si>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</si>
  <si>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</si>
  <si>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</si>
  <si>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</si>
  <si>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</si>
  <si>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</si>
  <si>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</si>
  <si>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</si>
  <si>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</si>
  <si>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</si>
  <si>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</si>
  <si>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</si>
  <si>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</si>
  <si>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</si>
  <si>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</si>
  <si>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</si>
  <si>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</si>
  <si>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</si>
  <si>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</si>
  <si>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</si>
  <si>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</si>
  <si>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</si>
  <si>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</si>
  <si>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</si>
  <si>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</si>
  <si>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</si>
  <si>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</si>
  <si>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</si>
  <si>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</si>
  <si>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</si>
  <si>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</si>
  <si>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</si>
  <si>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</si>
  <si>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</si>
  <si>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</si>
  <si>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</si>
  <si>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</si>
  <si>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</si>
  <si>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</si>
  <si>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</si>
  <si>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</si>
  <si>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</si>
  <si>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</si>
  <si>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</si>
  <si>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</si>
  <si>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</si>
  <si>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</si>
  <si>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</si>
  <si>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</si>
  <si>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</si>
  <si>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</si>
  <si>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</si>
  <si>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</si>
  <si>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</si>
  <si>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</si>
  <si>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</si>
  <si>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</si>
  <si>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</si>
  <si>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</si>
  <si>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</si>
  <si>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</si>
  <si>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</si>
  <si>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</si>
  <si>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</si>
  <si>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</si>
  <si>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</si>
  <si>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</si>
  <si>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</si>
  <si>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</si>
  <si>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</si>
  <si>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</si>
  <si>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</si>
  <si>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</si>
  <si>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</si>
  <si>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</si>
  <si>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</si>
  <si>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</si>
  <si>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</si>
  <si>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</si>
  <si>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</si>
  <si>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</si>
  <si>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</si>
  <si>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</si>
  <si>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</si>
  <si>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</si>
  <si>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</si>
  <si>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</si>
  <si>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</si>
  <si>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</si>
  <si>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</si>
  <si>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</si>
  <si>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</si>
  <si>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</si>
  <si>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</si>
  <si>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</si>
  <si>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</si>
  <si>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</si>
  <si>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</si>
  <si>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</si>
  <si>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</si>
  <si>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</si>
  <si>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</si>
  <si>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</si>
  <si>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</si>
  <si>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</si>
  <si>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</si>
  <si>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</si>
  <si>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</si>
  <si>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</si>
  <si>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</si>
  <si>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</si>
  <si>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</si>
  <si>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</si>
  <si>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</si>
  <si>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</si>
  <si>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</si>
  <si>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</si>
  <si>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</si>
  <si>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</si>
  <si>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</si>
  <si>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</si>
  <si>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</si>
  <si>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</si>
  <si>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</si>
  <si>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</si>
  <si>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</si>
  <si>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</si>
  <si>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</si>
  <si>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</si>
  <si>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</si>
  <si>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</si>
  <si>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</si>
  <si>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</si>
  <si>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</si>
  <si>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</si>
  <si>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</si>
  <si>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</si>
  <si>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</si>
  <si>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</si>
  <si>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</si>
  <si>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</si>
  <si>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</si>
  <si>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</si>
  <si>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</si>
  <si>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</si>
  <si>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</si>
  <si>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</si>
  <si>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</si>
  <si>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</si>
  <si>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</si>
  <si>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</si>
  <si>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</si>
  <si>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</si>
  <si>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</si>
  <si>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</si>
  <si>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</si>
  <si>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</si>
  <si>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</si>
  <si>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</si>
  <si>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</si>
  <si>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</si>
  <si>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</si>
  <si>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</si>
  <si>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</si>
  <si>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</si>
  <si>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</si>
  <si>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</si>
  <si>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</si>
  <si>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</si>
  <si>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</si>
  <si>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</si>
  <si>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</si>
  <si>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</si>
  <si>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</si>
  <si>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</si>
  <si>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</si>
  <si>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</si>
  <si>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</si>
  <si>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</si>
  <si>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</si>
  <si>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</si>
  <si>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</si>
  <si>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</si>
  <si>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</si>
  <si>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</si>
  <si>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</si>
  <si>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</si>
  <si>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</si>
  <si>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</si>
  <si>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</si>
  <si>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</si>
  <si>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</si>
  <si>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</si>
  <si>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</si>
  <si>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</si>
  <si>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</si>
  <si>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</si>
  <si>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</si>
  <si>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</si>
  <si>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</si>
  <si>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</si>
  <si>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</si>
  <si>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</si>
  <si>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</si>
  <si>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</si>
  <si>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</si>
  <si>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</si>
  <si>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</si>
  <si>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</si>
  <si>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</si>
  <si>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</si>
  <si>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</si>
  <si>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</si>
  <si>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</si>
  <si>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</si>
  <si>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</si>
  <si>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</si>
  <si>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</si>
  <si>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</si>
  <si>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</si>
  <si>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</si>
  <si>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</si>
  <si>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</si>
  <si>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</si>
  <si>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</si>
  <si>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</si>
  <si>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</si>
  <si>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</si>
  <si>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</si>
  <si>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</si>
  <si>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</si>
  <si>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</si>
  <si>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</si>
  <si>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</si>
  <si>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</si>
  <si>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</si>
  <si>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</si>
  <si>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</si>
  <si>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</si>
  <si>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</si>
  <si>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</si>
  <si>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</si>
  <si>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</si>
  <si>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</si>
  <si>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</si>
  <si>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</si>
  <si>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</si>
  <si>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</si>
  <si>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</si>
  <si>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</si>
  <si>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</si>
  <si>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</si>
  <si>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</si>
  <si>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</si>
  <si>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</si>
  <si>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</si>
  <si>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</si>
  <si>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</si>
  <si>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</si>
  <si>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</si>
  <si>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</si>
  <si>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</si>
  <si>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</si>
  <si>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</si>
  <si>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</si>
  <si>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</si>
  <si>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</si>
  <si>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</si>
  <si>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</si>
  <si>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</si>
  <si>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</si>
  <si>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</si>
  <si>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</si>
  <si>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</si>
  <si>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</si>
  <si>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</si>
  <si>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</si>
  <si>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</si>
  <si>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</si>
  <si>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</si>
  <si>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</si>
  <si>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</si>
  <si>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</si>
  <si>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</si>
  <si>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</si>
  <si>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</si>
  <si>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</si>
  <si>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</si>
  <si>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</si>
  <si>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</si>
  <si>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</si>
  <si>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</si>
  <si>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</si>
  <si>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</si>
  <si>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</si>
  <si>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</si>
  <si>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</si>
  <si>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</si>
  <si>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</si>
  <si>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</si>
  <si>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</si>
  <si>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</si>
  <si>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</si>
  <si>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</si>
  <si>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</si>
  <si>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</si>
  <si>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</si>
  <si>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</si>
  <si>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</si>
  <si>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</si>
  <si>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</si>
  <si>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</si>
  <si>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</si>
  <si>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</si>
  <si>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</si>
  <si>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</si>
  <si>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</si>
  <si>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</si>
  <si>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</si>
  <si>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</si>
  <si>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</si>
  <si>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</si>
  <si>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</si>
  <si>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</si>
  <si>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</si>
  <si>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</si>
  <si>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</si>
  <si>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</si>
  <si>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</si>
  <si>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</si>
  <si>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</si>
  <si>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</si>
  <si>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</si>
  <si>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</si>
  <si>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</si>
  <si>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</si>
  <si>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</si>
  <si>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</si>
  <si>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</si>
  <si>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</si>
  <si>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</si>
  <si>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</si>
  <si>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</si>
  <si>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</si>
  <si>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</si>
  <si>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</si>
  <si>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</si>
  <si>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</si>
  <si>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</si>
  <si>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</si>
  <si>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</si>
  <si>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</si>
  <si>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</si>
  <si>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</si>
  <si>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</si>
  <si>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</si>
  <si>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</si>
  <si>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</si>
  <si>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</si>
  <si>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</si>
  <si>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</si>
  <si>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</si>
  <si>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</si>
  <si>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</si>
  <si>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</si>
  <si>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</si>
  <si>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</si>
  <si>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</si>
  <si>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</si>
  <si>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</si>
  <si>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</si>
  <si>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</si>
  <si>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</si>
  <si>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</si>
  <si>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</si>
  <si>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</si>
  <si>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</si>
  <si>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</si>
  <si>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</si>
  <si>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</si>
  <si>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</si>
  <si>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</si>
  <si>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</si>
  <si>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</si>
  <si>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</si>
  <si>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</si>
  <si>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</si>
  <si>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</si>
  <si>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</si>
  <si>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</si>
  <si>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</si>
  <si>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</si>
  <si>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</si>
  <si>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</si>
  <si>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</si>
  <si>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</si>
  <si>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</si>
  <si>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</si>
  <si>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</si>
  <si>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</si>
  <si>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</si>
  <si>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</si>
  <si>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</si>
  <si>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</si>
  <si>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</si>
  <si>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</si>
  <si>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</si>
  <si>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</si>
  <si>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</si>
  <si>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</si>
  <si>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</si>
  <si>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</si>
  <si>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</si>
  <si>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</si>
  <si>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</si>
  <si>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</si>
  <si>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</si>
  <si>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</si>
  <si>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</si>
  <si>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</si>
  <si>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</si>
  <si>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</si>
  <si>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</si>
  <si>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</si>
  <si>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</si>
  <si>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</si>
  <si>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</si>
  <si>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</si>
  <si>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</si>
  <si>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</si>
  <si>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</si>
  <si>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</si>
  <si>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</si>
  <si>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</si>
  <si>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</si>
  <si>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</si>
  <si>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</si>
  <si>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</si>
  <si>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</si>
  <si>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</si>
  <si>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</si>
  <si>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</si>
  <si>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</si>
  <si>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</si>
  <si>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</si>
  <si>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</si>
  <si>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</si>
  <si>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</si>
  <si>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</si>
  <si>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</si>
  <si>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</si>
  <si>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</si>
  <si>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</si>
  <si>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</si>
  <si>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</si>
  <si>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</si>
  <si>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</si>
  <si>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</si>
  <si>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</si>
  <si>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</si>
  <si>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</si>
  <si>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</si>
  <si>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</si>
  <si>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</si>
  <si>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</si>
  <si>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</si>
  <si>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</si>
  <si>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</si>
  <si>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</si>
  <si>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</si>
  <si>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</si>
  <si>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</si>
  <si>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</si>
  <si>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</si>
  <si>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</si>
  <si>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</si>
  <si>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</si>
  <si>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</si>
  <si>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</si>
  <si>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</si>
  <si>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</si>
  <si>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</si>
  <si>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</si>
  <si>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</si>
  <si>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</si>
  <si>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</si>
  <si>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</si>
  <si>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</si>
  <si>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</si>
  <si>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</si>
  <si>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</si>
  <si>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</si>
  <si>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</si>
  <si>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</si>
  <si>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</si>
  <si>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</si>
  <si>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</si>
  <si>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</si>
  <si>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</si>
  <si>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</si>
  <si>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</si>
  <si>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</si>
  <si>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</si>
  <si>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</si>
  <si>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</si>
  <si>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</si>
  <si>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</si>
  <si>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</si>
  <si>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</si>
  <si>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</si>
  <si>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</si>
  <si>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</si>
  <si>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</si>
  <si>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</si>
  <si>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</si>
  <si>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</si>
  <si>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</si>
  <si>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</si>
  <si>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</si>
  <si>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</si>
  <si>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</si>
  <si>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</si>
  <si>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</si>
  <si>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</si>
  <si>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</si>
  <si>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</si>
  <si>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</si>
  <si>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</si>
  <si>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</si>
  <si>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</si>
  <si>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</si>
  <si>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</si>
  <si>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</si>
  <si>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</si>
  <si>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</si>
  <si>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</si>
  <si>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</si>
  <si>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</si>
  <si>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</si>
  <si>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</si>
  <si>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</si>
  <si>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</si>
  <si>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</si>
  <si>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</si>
  <si>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</si>
  <si>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</si>
  <si>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</si>
  <si>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</si>
  <si>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</si>
  <si>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</si>
  <si>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</si>
  <si>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</si>
  <si>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</si>
  <si>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</si>
  <si>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</si>
  <si>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</si>
  <si>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</si>
  <si>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</si>
  <si>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</si>
  <si>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</si>
  <si>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</si>
  <si>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</si>
  <si>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</si>
  <si>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</si>
  <si>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</si>
  <si>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</si>
  <si>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</si>
  <si>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</si>
  <si>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</si>
  <si>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</si>
  <si>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</si>
  <si>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</si>
  <si>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</si>
  <si>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</si>
  <si>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</si>
  <si>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</si>
  <si>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</si>
  <si>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</si>
  <si>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</si>
  <si>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</si>
  <si>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</si>
  <si>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</si>
  <si>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</si>
  <si>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</si>
  <si>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</si>
  <si>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</si>
  <si>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</si>
  <si>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</si>
  <si>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</si>
  <si>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</si>
  <si>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</si>
  <si>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</si>
  <si>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</si>
  <si>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</si>
  <si>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</si>
  <si>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</si>
  <si>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</si>
  <si>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</si>
  <si>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</si>
  <si>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</si>
  <si>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</si>
  <si>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</si>
  <si>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</si>
  <si>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</si>
  <si>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</si>
  <si>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</si>
  <si>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</si>
  <si>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</si>
  <si>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</si>
  <si>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</si>
  <si>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</si>
  <si>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</si>
  <si>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</si>
  <si>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</si>
  <si>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</si>
  <si>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</si>
  <si>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</si>
  <si>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</si>
  <si>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</si>
  <si>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</si>
  <si>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</si>
  <si>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</si>
  <si>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</si>
  <si>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</si>
  <si>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</si>
  <si>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</si>
  <si>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</si>
  <si>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</si>
  <si>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</si>
  <si>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</si>
  <si>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</si>
  <si>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</si>
  <si>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</si>
  <si>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</si>
  <si>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</si>
  <si>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</si>
  <si>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</si>
  <si>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</si>
  <si>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</si>
  <si>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</si>
  <si>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</si>
  <si>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</si>
  <si>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</si>
  <si>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</si>
  <si>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</si>
  <si>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</si>
  <si>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</si>
  <si>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</si>
  <si>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</si>
  <si>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</si>
  <si>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</si>
  <si>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</si>
  <si>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</si>
  <si>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</si>
  <si>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</si>
  <si>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</si>
  <si>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</si>
  <si>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</si>
  <si>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</si>
  <si>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</si>
  <si>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</si>
  <si>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</si>
  <si>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</si>
  <si>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</si>
  <si>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</si>
  <si>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</si>
  <si>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</si>
  <si>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</si>
  <si>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</si>
  <si>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</si>
  <si>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</si>
  <si>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</si>
  <si>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</si>
  <si>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</si>
  <si>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</si>
  <si>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</si>
  <si>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</si>
  <si>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</si>
  <si>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</si>
  <si>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</si>
  <si>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</si>
  <si>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</si>
  <si>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</si>
  <si>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</si>
  <si>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</si>
  <si>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</si>
  <si>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</si>
  <si>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</si>
  <si>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</si>
  <si>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</si>
  <si>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</si>
  <si>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</si>
  <si>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</si>
  <si>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</si>
  <si>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</si>
  <si>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</si>
  <si>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</si>
  <si>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</si>
  <si>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</si>
  <si>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</si>
  <si>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</si>
  <si>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</si>
  <si>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</si>
  <si>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</si>
  <si>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</si>
  <si>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</si>
  <si>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</si>
  <si>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</si>
  <si>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</si>
  <si>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</si>
  <si>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</si>
  <si>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</si>
  <si>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</si>
  <si>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</si>
  <si>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</si>
  <si>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</si>
  <si>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</si>
  <si>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</si>
  <si>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</si>
  <si>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</si>
  <si>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</si>
  <si>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</si>
  <si>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</si>
  <si>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</si>
  <si>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</si>
  <si>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</si>
  <si>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</si>
  <si>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</si>
  <si>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</si>
  <si>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</si>
  <si>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</si>
  <si>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</si>
  <si>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</si>
  <si>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</si>
  <si>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</si>
  <si>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</si>
  <si>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</si>
  <si>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</si>
  <si>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</si>
  <si>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</si>
  <si>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</si>
  <si>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</si>
  <si>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</si>
  <si>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</si>
  <si>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</si>
  <si>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</si>
  <si>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</si>
  <si>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</si>
  <si>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</si>
  <si>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</si>
  <si>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</si>
  <si>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</si>
  <si>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</si>
  <si>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</si>
  <si>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</si>
  <si>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</si>
  <si>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</si>
  <si>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</si>
  <si>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</si>
  <si>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</si>
  <si>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</si>
  <si>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</si>
  <si>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</si>
  <si>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</si>
  <si>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</si>
  <si>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</si>
  <si>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</si>
  <si>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</si>
  <si>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</si>
  <si>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</si>
  <si>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</si>
  <si>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</si>
  <si>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</si>
  <si>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</si>
  <si>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</si>
  <si>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</si>
  <si>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</si>
  <si>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</si>
  <si>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</si>
  <si>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</si>
  <si>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</si>
  <si>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</si>
  <si>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</si>
  <si>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</si>
  <si>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</si>
  <si>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</si>
  <si>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</si>
  <si>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</si>
  <si>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</si>
  <si>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</si>
  <si>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</si>
  <si>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</si>
  <si>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</si>
  <si>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</si>
  <si>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</si>
  <si>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</si>
  <si>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</si>
  <si>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</si>
  <si>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</si>
  <si>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</si>
  <si>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</si>
  <si>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</si>
  <si>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</si>
  <si>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</si>
  <si>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</si>
  <si>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</si>
  <si>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</si>
  <si>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</si>
  <si>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</si>
  <si>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</si>
  <si>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</si>
  <si>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</si>
  <si>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</si>
  <si>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</si>
  <si>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</si>
  <si>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</si>
  <si>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</si>
  <si>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</si>
  <si>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</si>
  <si>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</si>
  <si>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</si>
  <si>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</si>
  <si>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</si>
  <si>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</si>
  <si>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</si>
  <si>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</si>
  <si>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</si>
  <si>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</si>
  <si>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</si>
  <si>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</si>
  <si>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</si>
  <si>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</si>
  <si>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</si>
  <si>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</si>
  <si>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</si>
  <si>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</si>
  <si>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</si>
  <si>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</si>
  <si>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</si>
  <si>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</si>
  <si>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</si>
  <si>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</si>
  <si>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</si>
  <si>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</si>
  <si>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</si>
  <si>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</si>
  <si>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</si>
  <si>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</si>
  <si>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</si>
  <si>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</si>
  <si>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</si>
  <si>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</si>
  <si>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</si>
  <si>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</si>
  <si>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</si>
  <si>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</si>
  <si>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</si>
  <si>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</si>
  <si>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</si>
  <si>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</si>
  <si>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</si>
  <si>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</si>
  <si>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</si>
  <si>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</si>
  <si>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</si>
  <si>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</si>
  <si>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</si>
  <si>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</si>
  <si>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</si>
  <si>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</si>
  <si>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</si>
  <si>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</si>
  <si>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</si>
  <si>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</si>
  <si>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</si>
  <si>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</si>
  <si>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</si>
  <si>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</si>
  <si>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</si>
  <si>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</si>
  <si>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</si>
  <si>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</si>
  <si>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</si>
  <si>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</si>
  <si>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</si>
  <si>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</si>
  <si>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</si>
  <si>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</si>
  <si>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</si>
  <si>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</si>
  <si>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</si>
  <si>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</si>
  <si>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</si>
  <si>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</si>
  <si>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</si>
  <si>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</si>
  <si>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</si>
  <si>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</si>
  <si>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</si>
  <si>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</si>
  <si>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</si>
  <si>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</si>
  <si>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</si>
  <si>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</si>
  <si>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</si>
  <si>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</si>
  <si>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</si>
  <si>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</si>
  <si>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</si>
  <si>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</si>
  <si>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</si>
  <si>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</si>
  <si>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</si>
  <si>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</si>
  <si>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</si>
  <si>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</si>
  <si>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</si>
  <si>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</si>
  <si>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</si>
  <si>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</si>
  <si>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</si>
  <si>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</si>
  <si>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</si>
  <si>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</si>
  <si>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</si>
  <si>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</si>
  <si>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</si>
  <si>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</si>
  <si>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</si>
  <si>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</si>
  <si>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</si>
  <si>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</si>
  <si>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</si>
  <si>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</si>
  <si>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</si>
  <si>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</si>
  <si>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</si>
  <si>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</si>
  <si>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</si>
  <si>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</si>
  <si>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</si>
  <si>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</si>
  <si>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</si>
  <si>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</si>
  <si>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</si>
  <si>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</si>
  <si>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</si>
  <si>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</si>
  <si>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</si>
  <si>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</si>
  <si>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</si>
  <si>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</si>
  <si>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</si>
  <si>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</si>
  <si>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</si>
  <si>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</si>
  <si>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</si>
  <si>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</si>
  <si>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</si>
  <si>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</si>
  <si>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</si>
  <si>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</si>
  <si>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</si>
  <si>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</si>
  <si>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</si>
  <si>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</si>
  <si>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</si>
  <si>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</si>
  <si>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</si>
  <si>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</si>
  <si>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</si>
  <si>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</si>
  <si>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</si>
  <si>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</si>
  <si>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</si>
  <si>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</si>
  <si>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</si>
  <si>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</si>
  <si>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</si>
  <si>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</si>
  <si>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</si>
  <si>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</si>
  <si>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</si>
  <si>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</si>
  <si>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</si>
  <si>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</si>
  <si>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</si>
  <si>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</si>
  <si>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</si>
  <si>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</si>
  <si>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</si>
  <si>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</si>
  <si>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</si>
  <si>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</si>
  <si>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</si>
  <si>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</si>
  <si>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</si>
  <si>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</si>
  <si>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</si>
  <si>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</si>
  <si>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</si>
  <si>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</si>
  <si>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</si>
  <si>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</si>
  <si>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</si>
  <si>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</si>
  <si>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</si>
  <si>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</si>
  <si>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</si>
  <si>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</si>
  <si>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</si>
  <si>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</si>
  <si>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</si>
  <si>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</si>
  <si>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</si>
  <si>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</si>
  <si>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</si>
  <si>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</si>
  <si>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</si>
  <si>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</si>
  <si>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</si>
  <si>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</si>
  <si>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</si>
  <si>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</si>
  <si>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</si>
  <si>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</si>
  <si>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</si>
  <si>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</si>
  <si>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</si>
  <si>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</si>
  <si>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</si>
  <si>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</si>
  <si>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</si>
  <si>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</si>
  <si>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</si>
  <si>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</si>
  <si>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</si>
  <si>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</si>
  <si>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</si>
  <si>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</si>
  <si>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</si>
  <si>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</si>
  <si>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</si>
  <si>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</si>
  <si>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</si>
  <si>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</si>
  <si>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</si>
  <si>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</si>
  <si>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</si>
  <si>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</si>
  <si>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</si>
  <si>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</si>
  <si>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</si>
  <si>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</si>
  <si>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</si>
  <si>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</si>
  <si>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</si>
  <si>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</si>
  <si>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</si>
  <si>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</si>
  <si>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</si>
  <si>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</si>
  <si>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</si>
  <si>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</si>
  <si>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</si>
  <si>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</si>
  <si>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</si>
  <si>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</si>
  <si>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</si>
  <si>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</si>
  <si>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</si>
  <si>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</si>
  <si>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</si>
  <si>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</si>
  <si>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</si>
  <si>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</si>
  <si>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</si>
  <si>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</si>
  <si>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</si>
  <si>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</si>
  <si>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</si>
  <si>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</si>
  <si>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</si>
  <si>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</si>
  <si>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</si>
  <si>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</si>
  <si>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</si>
  <si>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</si>
  <si>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</si>
  <si>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</si>
  <si>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</si>
  <si>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</si>
  <si>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</si>
  <si>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</si>
  <si>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</si>
  <si>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</si>
  <si>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</si>
  <si>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</si>
  <si>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</si>
  <si>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</si>
  <si>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</si>
  <si>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</si>
  <si>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</si>
  <si>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</si>
  <si>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</si>
  <si>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</si>
  <si>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</si>
  <si>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</si>
  <si>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</si>
  <si>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</si>
  <si>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</si>
  <si>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</si>
  <si>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</si>
  <si>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</si>
  <si>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</si>
  <si>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</si>
  <si>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</si>
  <si>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</si>
  <si>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</si>
  <si>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</si>
  <si>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</si>
  <si>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</si>
  <si>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</si>
  <si>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</si>
  <si>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</si>
  <si>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</si>
  <si>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</si>
  <si>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</si>
  <si>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</si>
  <si>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</si>
  <si>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</si>
  <si>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</si>
  <si>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</si>
  <si>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</si>
  <si>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</si>
  <si>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</si>
  <si>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</si>
  <si>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</si>
  <si>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</si>
  <si>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</si>
  <si>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</si>
  <si>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</si>
  <si>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</si>
  <si>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</si>
  <si>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</si>
  <si>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</si>
  <si>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</si>
  <si>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</si>
  <si>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</si>
  <si>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</si>
  <si>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</si>
  <si>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</si>
  <si>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</si>
  <si>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</si>
  <si>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</si>
  <si>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</si>
  <si>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</si>
  <si>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</si>
  <si>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</si>
  <si>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</si>
  <si>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</si>
  <si>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</si>
  <si>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</si>
  <si>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</si>
  <si>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</si>
  <si>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</si>
  <si>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</si>
  <si>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</si>
  <si>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</si>
  <si>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</si>
  <si>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</si>
  <si>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</si>
  <si>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</si>
  <si>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</si>
  <si>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</si>
  <si>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</si>
  <si>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</si>
  <si>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</si>
  <si>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</si>
  <si>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</si>
  <si>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</si>
  <si>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</si>
  <si>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</si>
  <si>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</si>
  <si>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</si>
  <si>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</si>
  <si>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</si>
  <si>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</si>
  <si>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</si>
  <si>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</si>
  <si>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</si>
  <si>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</si>
  <si>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</si>
  <si>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</si>
  <si>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</si>
  <si>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</si>
  <si>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</si>
  <si>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</si>
  <si>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</si>
  <si>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</si>
  <si>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</si>
  <si>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</si>
  <si>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</si>
  <si>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</si>
  <si>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</si>
  <si>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</si>
  <si>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</si>
  <si>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</si>
  <si>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</si>
  <si>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</si>
  <si>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</si>
  <si>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</si>
  <si>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</si>
  <si>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</si>
  <si>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</si>
  <si>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</si>
  <si>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</si>
  <si>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</si>
  <si>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</si>
  <si>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</si>
  <si>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</si>
  <si>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</si>
  <si>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</si>
  <si>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</si>
  <si>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</si>
  <si>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</si>
  <si>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</si>
  <si>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</si>
  <si>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</si>
  <si>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</si>
  <si>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</si>
  <si>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</si>
  <si>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</si>
  <si>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</si>
  <si>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</si>
  <si>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</si>
  <si>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</si>
  <si>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</si>
  <si>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</si>
  <si>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</si>
  <si>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</si>
  <si>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</si>
  <si>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</si>
  <si>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</si>
  <si>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</si>
  <si>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</si>
  <si>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</si>
  <si>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</si>
  <si>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</si>
  <si>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</si>
  <si>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</si>
  <si>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</si>
  <si>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</si>
  <si>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</si>
  <si>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</si>
  <si>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</si>
  <si>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</si>
  <si>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</si>
  <si>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</si>
  <si>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</si>
  <si>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</si>
  <si>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</si>
  <si>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</si>
  <si>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</si>
  <si>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</si>
  <si>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</si>
  <si>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</si>
  <si>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</si>
  <si>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</si>
  <si>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</si>
  <si>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</si>
  <si>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</si>
  <si>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</si>
  <si>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</si>
  <si>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</si>
  <si>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</si>
  <si>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</si>
  <si>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</si>
  <si>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</si>
  <si>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</si>
  <si>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</si>
  <si>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</si>
  <si>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</si>
  <si>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</si>
  <si>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</si>
  <si>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</si>
  <si>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</si>
  <si>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</si>
  <si>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</si>
  <si>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</si>
  <si>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</si>
  <si>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</si>
  <si>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</si>
  <si>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</si>
  <si>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</si>
  <si>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</si>
  <si>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</si>
  <si>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</si>
  <si>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</si>
  <si>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</si>
  <si>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</si>
  <si>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</si>
  <si>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</si>
  <si>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</si>
  <si>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</si>
  <si>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</si>
  <si>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</si>
  <si>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</si>
  <si>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</si>
  <si>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</si>
  <si>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</si>
  <si>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</si>
  <si>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</si>
  <si>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</si>
  <si>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</si>
  <si>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</si>
  <si>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</si>
  <si>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</si>
  <si>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</si>
  <si>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</si>
  <si>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</si>
  <si>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</si>
  <si>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</si>
  <si>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</si>
  <si>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</si>
  <si>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</si>
  <si>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</si>
  <si>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</si>
  <si>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</si>
  <si>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</si>
  <si>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</si>
  <si>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</si>
  <si>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</si>
  <si>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</si>
  <si>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</si>
  <si>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</si>
  <si>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</si>
  <si>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</si>
  <si>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</si>
  <si>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</si>
  <si>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</si>
  <si>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</si>
  <si>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</si>
  <si>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</si>
  <si>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</si>
  <si>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</si>
  <si>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</si>
  <si>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</si>
  <si>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</si>
  <si>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</si>
  <si>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</si>
  <si>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</si>
  <si>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</si>
  <si>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</si>
  <si>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</si>
  <si>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</si>
  <si>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</si>
  <si>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</si>
  <si>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</si>
  <si>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</si>
  <si>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</si>
  <si>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</si>
  <si>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</si>
  <si>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</si>
  <si>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</si>
  <si>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</si>
  <si>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</si>
  <si>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</si>
  <si>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</si>
  <si>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</si>
  <si>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</si>
  <si>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</si>
  <si>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</si>
  <si>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</si>
  <si>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</si>
  <si>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</si>
  <si>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</si>
  <si>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</si>
  <si>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</si>
  <si>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</si>
  <si>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</si>
  <si>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</si>
  <si>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</si>
  <si>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</si>
  <si>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</si>
  <si>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</si>
  <si>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</si>
  <si>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</si>
  <si>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</si>
  <si>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</si>
  <si>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</si>
  <si>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</si>
  <si>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</si>
  <si>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</si>
  <si>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</si>
  <si>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</si>
  <si>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</si>
  <si>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</si>
  <si>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</si>
  <si>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</si>
  <si>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</si>
  <si>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</si>
  <si>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</si>
  <si>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</si>
  <si>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</si>
  <si>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</si>
  <si>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</si>
  <si>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</si>
  <si>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</si>
  <si>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</si>
  <si>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</si>
  <si>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</si>
  <si>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</si>
  <si>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</si>
  <si>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</si>
  <si>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</si>
  <si>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</si>
  <si>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</si>
  <si>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</si>
  <si>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</si>
  <si>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</si>
  <si>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</si>
  <si>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</si>
  <si>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</si>
  <si>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</si>
  <si>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</si>
  <si>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</si>
  <si>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</si>
  <si>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</si>
  <si>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</si>
  <si>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</si>
  <si>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</si>
  <si>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</si>
  <si>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</si>
  <si>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</si>
  <si>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</si>
  <si>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</si>
  <si>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</si>
  <si>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</si>
  <si>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</si>
  <si>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</si>
  <si>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</si>
  <si>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</si>
  <si>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</si>
  <si>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</si>
  <si>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</si>
  <si>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</si>
  <si>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</si>
  <si>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</si>
  <si>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</si>
  <si>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</si>
  <si>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</si>
  <si>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</si>
  <si>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</si>
  <si>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</si>
  <si>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</si>
  <si>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</si>
  <si>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</si>
  <si>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</si>
  <si>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</si>
  <si>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</si>
  <si>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</si>
  <si>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</si>
  <si>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</si>
  <si>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</si>
  <si>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</si>
  <si>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</si>
  <si>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</si>
  <si>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</si>
  <si>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</si>
  <si>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</si>
  <si>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</si>
  <si>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</si>
  <si>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</si>
  <si>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</si>
  <si>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</si>
  <si>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</si>
  <si>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</si>
  <si>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</si>
  <si>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</si>
  <si>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</si>
  <si>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</si>
  <si>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</si>
  <si>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</si>
  <si>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</si>
  <si>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</si>
  <si>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</si>
  <si>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</si>
  <si>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</si>
  <si>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</si>
  <si>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</si>
  <si>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</si>
  <si>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</si>
  <si>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</si>
  <si>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</si>
  <si>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</si>
  <si>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</si>
  <si>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</si>
  <si>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</si>
  <si>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</si>
  <si>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</si>
  <si>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</si>
  <si>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</si>
  <si>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</si>
  <si>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</si>
  <si>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</si>
  <si>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</si>
  <si>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</si>
  <si>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</si>
  <si>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</si>
  <si>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</si>
  <si>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</si>
  <si>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</si>
  <si>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</si>
  <si>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</si>
  <si>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</si>
  <si>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</si>
  <si>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</si>
  <si>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</si>
  <si>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</si>
  <si>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</si>
  <si>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</si>
  <si>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</si>
  <si>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</si>
  <si>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</si>
  <si>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</si>
  <si>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</si>
  <si>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</si>
  <si>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</si>
  <si>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</si>
  <si>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</si>
  <si>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</si>
  <si>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</si>
  <si>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</si>
  <si>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</si>
  <si>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</si>
  <si>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</si>
  <si>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</si>
  <si>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</si>
  <si>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</si>
  <si>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</si>
  <si>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</si>
  <si>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</si>
  <si>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</si>
  <si>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</si>
  <si>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</si>
  <si>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</si>
  <si>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</si>
  <si>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</si>
  <si>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</si>
  <si>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</si>
  <si>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</si>
  <si>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</si>
  <si>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</si>
  <si>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</si>
  <si>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</si>
  <si>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</si>
  <si>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</si>
  <si>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</si>
  <si>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</si>
  <si>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</si>
  <si>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</si>
  <si>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</si>
  <si>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</si>
  <si>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</si>
  <si>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</si>
  <si>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</si>
  <si>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</si>
  <si>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</si>
  <si>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</si>
  <si>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</si>
  <si>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</si>
  <si>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</si>
  <si>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</si>
  <si>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</si>
  <si>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</si>
  <si>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</si>
  <si>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</si>
  <si>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</si>
  <si>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</si>
  <si>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</si>
  <si>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</si>
  <si>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</si>
  <si>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</si>
  <si>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</si>
  <si>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</si>
  <si>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</si>
  <si>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</si>
  <si>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</si>
  <si>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</si>
  <si>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</si>
  <si>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</si>
  <si>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</si>
  <si>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</si>
  <si>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</si>
  <si>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</si>
  <si>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</si>
  <si>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</si>
  <si>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</si>
  <si>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</si>
  <si>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</si>
  <si>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</si>
  <si>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</si>
  <si>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</si>
  <si>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</si>
  <si>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</si>
  <si>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</si>
  <si>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</si>
  <si>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</si>
  <si>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</si>
  <si>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</si>
  <si>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</si>
  <si>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</si>
  <si>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</si>
  <si>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</si>
  <si>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</si>
  <si>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</si>
  <si>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</si>
  <si>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</si>
  <si>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</si>
  <si>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</si>
  <si>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</si>
  <si>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</si>
  <si>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</si>
  <si>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</si>
  <si>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</si>
  <si>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</si>
  <si>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</si>
  <si>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</si>
  <si>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</si>
  <si>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</si>
  <si>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</si>
  <si>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</si>
  <si>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</si>
  <si>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</si>
  <si>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</si>
  <si>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</si>
  <si>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</si>
  <si>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</si>
  <si>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</si>
  <si>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</si>
  <si>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</si>
  <si>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</si>
  <si>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</si>
  <si>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</si>
  <si>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</si>
  <si>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</si>
  <si>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</si>
  <si>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</si>
  <si>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</si>
  <si>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</si>
  <si>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</si>
  <si>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</si>
  <si>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</si>
  <si>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</si>
  <si>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</si>
  <si>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</si>
  <si>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</si>
  <si>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</si>
  <si>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</si>
  <si>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</si>
  <si>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</si>
  <si>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</si>
  <si>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</si>
  <si>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</si>
  <si>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</si>
  <si>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</si>
  <si>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</si>
  <si>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</si>
  <si>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</si>
  <si>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</si>
  <si>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</si>
  <si>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</si>
  <si>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</si>
  <si>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</si>
  <si>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</si>
  <si>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</si>
  <si>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</si>
  <si>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</si>
  <si>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</si>
  <si>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</si>
  <si>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</si>
  <si>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</si>
  <si>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</si>
  <si>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</si>
  <si>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</si>
  <si>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</si>
  <si>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</si>
  <si>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</si>
  <si>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</si>
  <si>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</si>
  <si>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</si>
  <si>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</si>
  <si>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</si>
  <si>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</si>
  <si>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</si>
  <si>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</si>
  <si>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</si>
  <si>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</si>
  <si>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</si>
  <si>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</si>
  <si>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</si>
  <si>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</si>
  <si>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</si>
  <si>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</si>
  <si>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</si>
  <si>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</si>
  <si>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</si>
  <si>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</si>
  <si>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</si>
  <si>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</si>
  <si>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</si>
  <si>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</si>
  <si>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</si>
  <si>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</si>
  <si>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</si>
  <si>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</si>
  <si>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</si>
  <si>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</si>
  <si>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</si>
  <si>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</si>
  <si>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</si>
  <si>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</si>
  <si>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</si>
  <si>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</si>
  <si>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</si>
  <si>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</si>
  <si>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</si>
  <si>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</si>
  <si>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</si>
  <si>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</si>
  <si>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</si>
  <si>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</si>
  <si>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</si>
  <si>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</si>
  <si>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</si>
  <si>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</si>
  <si>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</si>
  <si>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</si>
  <si>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</si>
  <si>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</si>
  <si>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</si>
  <si>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</si>
  <si>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</si>
  <si>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</si>
  <si>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</si>
  <si>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</si>
  <si>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</si>
  <si>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</si>
  <si>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</si>
  <si>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</si>
  <si>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</si>
  <si>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</si>
  <si>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</si>
  <si>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</si>
  <si>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</si>
  <si>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</si>
  <si>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</si>
  <si>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</si>
  <si>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</si>
  <si>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</si>
  <si>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</si>
  <si>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</si>
  <si>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</si>
  <si>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</si>
  <si>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</si>
  <si>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</si>
  <si>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</si>
  <si>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</si>
  <si>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</si>
  <si>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</si>
  <si>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</si>
  <si>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</si>
  <si>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</si>
  <si>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</si>
  <si>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</si>
  <si>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</si>
  <si>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</si>
  <si>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</si>
  <si>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</si>
  <si>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</si>
  <si>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</si>
  <si>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</si>
  <si>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</si>
  <si>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</si>
  <si>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</si>
  <si>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</si>
  <si>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</si>
  <si>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</si>
  <si>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</si>
  <si>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</si>
  <si>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</si>
  <si>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</si>
  <si>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</si>
  <si>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</si>
  <si>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</si>
  <si>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</si>
  <si>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</si>
  <si>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</si>
  <si>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</si>
  <si>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</si>
  <si>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</si>
  <si>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</si>
  <si>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</si>
  <si>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</si>
  <si>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</si>
  <si>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</si>
  <si>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</si>
  <si>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</si>
  <si>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</si>
  <si>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</si>
  <si>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</si>
  <si>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</si>
  <si>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</si>
  <si>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</si>
  <si>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</si>
  <si>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</si>
  <si>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</si>
  <si>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</si>
  <si>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</si>
  <si>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</si>
  <si>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</si>
  <si>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</si>
  <si>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</si>
  <si>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</si>
  <si>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</si>
  <si>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</si>
  <si>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</si>
  <si>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</si>
  <si>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</si>
  <si>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</si>
  <si>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</si>
  <si>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</si>
  <si>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</si>
  <si>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</si>
  <si>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</si>
  <si>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</si>
  <si>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</si>
  <si>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</si>
  <si>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</si>
  <si>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</si>
  <si>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</si>
  <si>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</si>
  <si>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</si>
  <si>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</si>
  <si>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</si>
  <si>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</si>
  <si>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</si>
  <si>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</si>
  <si>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</si>
  <si>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</si>
  <si>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</si>
  <si>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</si>
  <si>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</si>
  <si>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</si>
  <si>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</si>
  <si>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</si>
  <si>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</si>
  <si>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</si>
  <si>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</si>
  <si>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</si>
  <si>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</si>
  <si>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</si>
  <si>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</si>
  <si>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</si>
  <si>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</si>
  <si>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</si>
  <si>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</si>
  <si>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</si>
  <si>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</si>
  <si>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</si>
  <si>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</si>
  <si>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</si>
  <si>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</si>
  <si>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</si>
  <si>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</si>
  <si>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</si>
  <si>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</si>
  <si>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</si>
  <si>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</si>
  <si>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</si>
  <si>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</si>
  <si>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</si>
  <si>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</si>
  <si>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</si>
  <si>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</si>
  <si>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</si>
  <si>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</si>
  <si>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</si>
  <si>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</si>
  <si>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</si>
  <si>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</si>
  <si>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</si>
  <si>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</si>
  <si>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</si>
  <si>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</si>
  <si>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</si>
  <si>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</si>
  <si>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</si>
  <si>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</si>
  <si>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</si>
  <si>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</si>
  <si>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</si>
  <si>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</si>
  <si>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</si>
  <si>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</si>
  <si>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</si>
  <si>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</si>
  <si>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</si>
  <si>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</si>
  <si>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</si>
  <si>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</si>
  <si>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</si>
  <si>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</si>
  <si>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</si>
  <si>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</si>
  <si>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</si>
  <si>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</si>
  <si>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</si>
  <si>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</si>
  <si>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</si>
  <si>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</si>
  <si>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</si>
  <si>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</si>
  <si>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</si>
  <si>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</si>
  <si>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</si>
  <si>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</si>
  <si>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</si>
  <si>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</si>
  <si>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</si>
  <si>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</si>
  <si>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</si>
  <si>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</si>
  <si>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</si>
  <si>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</si>
  <si>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</si>
  <si>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</si>
  <si>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</si>
  <si>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</si>
  <si>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</si>
  <si>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</si>
  <si>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</si>
  <si>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</si>
  <si>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</si>
  <si>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</si>
  <si>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</si>
  <si>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</si>
  <si>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</si>
  <si>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</si>
  <si>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</si>
  <si>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</si>
  <si>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</si>
  <si>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</si>
  <si>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</si>
  <si>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</si>
  <si>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</si>
  <si>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</si>
  <si>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</si>
  <si>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</si>
  <si>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</si>
  <si>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</si>
  <si>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</si>
  <si>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</si>
  <si>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</si>
  <si>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</si>
  <si>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</si>
  <si>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</si>
  <si>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</si>
  <si>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</si>
  <si>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</si>
  <si>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</si>
  <si>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</si>
  <si>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</si>
  <si>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</si>
  <si>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</si>
  <si>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</si>
  <si>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</si>
  <si>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</si>
  <si>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</si>
  <si>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</si>
  <si>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</si>
  <si>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</si>
  <si>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</si>
  <si>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</si>
  <si>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</si>
  <si>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</si>
  <si>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</si>
  <si>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</si>
  <si>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</si>
  <si>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</si>
  <si>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</si>
  <si>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</si>
  <si>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</si>
  <si>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</si>
  <si>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</si>
  <si>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</si>
  <si>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</si>
  <si>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</si>
  <si>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</si>
  <si>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</si>
  <si>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</si>
  <si>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</si>
  <si>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</si>
  <si>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</si>
  <si>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</si>
  <si>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</si>
  <si>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</si>
  <si>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</si>
  <si>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</si>
  <si>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</si>
  <si>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</si>
  <si>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</si>
  <si>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</si>
  <si>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</si>
  <si>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</si>
  <si>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</si>
  <si>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</si>
  <si>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</si>
  <si>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</si>
  <si>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</si>
  <si>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</si>
  <si>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</si>
  <si>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</si>
  <si>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</si>
  <si>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</si>
  <si>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</si>
  <si>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</si>
  <si>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</si>
  <si>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</si>
  <si>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</si>
  <si>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</si>
  <si>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</si>
  <si>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</si>
  <si>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</si>
  <si>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</si>
  <si>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</si>
  <si>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</si>
  <si>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</si>
  <si>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</si>
  <si>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</si>
  <si>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</si>
  <si>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</si>
  <si>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</si>
  <si>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</si>
  <si>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</si>
  <si>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</si>
  <si>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</si>
  <si>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</si>
  <si>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</si>
  <si>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</si>
  <si>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</si>
  <si>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</si>
  <si>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</si>
  <si>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</si>
  <si>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</si>
  <si>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</si>
  <si>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</si>
  <si>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</si>
  <si>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</si>
  <si>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</si>
  <si>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</si>
  <si>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</si>
  <si>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</si>
  <si>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</si>
  <si>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</si>
  <si>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</si>
  <si>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</si>
  <si>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</si>
  <si>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</si>
  <si>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</si>
  <si>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</si>
  <si>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</si>
  <si>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</si>
  <si>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</si>
  <si>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</si>
  <si>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</si>
  <si>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</si>
  <si>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</si>
  <si>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</si>
  <si>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</si>
  <si>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</si>
  <si>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</si>
  <si>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</si>
  <si>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</si>
  <si>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</si>
  <si>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</si>
  <si>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</si>
  <si>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</si>
  <si>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</si>
  <si>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</si>
  <si>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</si>
  <si>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</si>
  <si>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</si>
  <si>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</si>
  <si>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</si>
  <si>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</si>
  <si>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</si>
  <si>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</si>
  <si>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</si>
  <si>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</si>
  <si>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</si>
  <si>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</si>
  <si>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</si>
  <si>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</si>
  <si>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</si>
  <si>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</si>
  <si>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</si>
  <si>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</si>
  <si>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</si>
  <si>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</si>
  <si>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</si>
  <si>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</si>
  <si>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</si>
  <si>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</si>
  <si>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</si>
  <si>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</si>
  <si>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</si>
  <si>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</si>
  <si>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</si>
  <si>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</si>
  <si>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</si>
  <si>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</si>
  <si>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</si>
  <si>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</si>
  <si>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</si>
  <si>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</si>
  <si>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</si>
  <si>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</si>
  <si>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</si>
  <si>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</si>
  <si>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</si>
  <si>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</si>
  <si>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</si>
  <si>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</si>
  <si>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</si>
  <si>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</si>
  <si>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</si>
  <si>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</si>
  <si>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</si>
  <si>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</si>
  <si>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</si>
  <si>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</si>
  <si>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</si>
  <si>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</si>
  <si>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</si>
  <si>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</si>
  <si>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</si>
  <si>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</si>
  <si>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</si>
  <si>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</si>
  <si>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</si>
  <si>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</si>
  <si>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</si>
  <si>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</si>
  <si>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</si>
  <si>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</si>
  <si>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</si>
  <si>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</si>
  <si>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</si>
  <si>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</si>
  <si>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</si>
  <si>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</si>
  <si>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</si>
  <si>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</si>
  <si>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</si>
  <si>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</si>
  <si>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</si>
  <si>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</si>
  <si>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</si>
  <si>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</si>
  <si>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</si>
  <si>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</si>
  <si>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</si>
  <si>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</si>
  <si>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</si>
  <si>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</si>
  <si>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</si>
  <si>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</si>
  <si>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</si>
  <si>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</si>
  <si>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</si>
  <si>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</si>
  <si>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</si>
  <si>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</si>
  <si>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</si>
  <si>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</si>
  <si>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</si>
  <si>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</si>
  <si>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</si>
  <si>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</si>
  <si>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</si>
  <si>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</si>
  <si>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</si>
  <si>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</si>
  <si>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</si>
  <si>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</si>
  <si>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</si>
  <si>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</si>
  <si>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</si>
  <si>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</si>
  <si>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</si>
  <si>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</si>
  <si>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</si>
  <si>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</si>
  <si>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</si>
  <si>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</si>
  <si>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</si>
  <si>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</si>
  <si>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</si>
  <si>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</si>
  <si>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</si>
  <si>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</si>
  <si>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</si>
  <si>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</si>
  <si>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</si>
  <si>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</si>
  <si>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</si>
  <si>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</si>
  <si>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</si>
  <si>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</si>
  <si>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</si>
  <si>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</si>
  <si>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</si>
  <si>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</si>
  <si>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</si>
  <si>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</si>
  <si>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</si>
  <si>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</si>
  <si>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</si>
  <si>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</si>
  <si>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</si>
  <si>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</si>
  <si>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</si>
  <si>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</si>
  <si>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</si>
  <si>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</si>
  <si>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</si>
  <si>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</si>
  <si>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</si>
  <si>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</si>
  <si>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</si>
  <si>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</si>
  <si>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</si>
  <si>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</si>
  <si>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</si>
  <si>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</si>
  <si>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</si>
  <si>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</si>
  <si>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</si>
  <si>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</si>
  <si>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</si>
  <si>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</si>
  <si>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</si>
  <si>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</si>
  <si>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</si>
  <si>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</si>
  <si>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</si>
  <si>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</si>
  <si>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</si>
  <si>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</si>
  <si>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</si>
  <si>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</si>
  <si>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</si>
  <si>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</si>
  <si>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</si>
  <si>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</si>
  <si>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</si>
  <si>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</si>
  <si>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</si>
  <si>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</si>
  <si>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</si>
  <si>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</si>
  <si>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</si>
  <si>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</si>
  <si>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</si>
  <si>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</si>
  <si>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</si>
  <si>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</si>
  <si>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</si>
  <si>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</si>
  <si>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</si>
  <si>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</si>
  <si>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</si>
  <si>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</si>
  <si>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</si>
  <si>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</si>
  <si>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</si>
  <si>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</si>
  <si>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</si>
  <si>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</si>
  <si>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</si>
  <si>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</si>
  <si>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</si>
  <si>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</si>
  <si>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</si>
  <si>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</si>
  <si>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</si>
  <si>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</si>
  <si>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</si>
  <si>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</si>
  <si>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</si>
  <si>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</si>
  <si>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</si>
  <si>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</si>
  <si>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</si>
  <si>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</si>
  <si>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</si>
  <si>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</si>
  <si>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</si>
  <si>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</si>
  <si>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</si>
  <si>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</si>
  <si>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</si>
  <si>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</si>
  <si>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</si>
  <si>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</si>
  <si>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</si>
  <si>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</si>
  <si>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</si>
  <si>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</si>
  <si>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</si>
  <si>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</si>
  <si>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</si>
  <si>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</si>
  <si>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</si>
  <si>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</si>
  <si>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</si>
  <si>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</si>
  <si>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</si>
  <si>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</si>
  <si>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</si>
  <si>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</si>
  <si>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</si>
  <si>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</si>
  <si>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</si>
  <si>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</si>
  <si>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</si>
  <si>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</si>
  <si>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</si>
  <si>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</si>
  <si>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</si>
  <si>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</si>
  <si>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</si>
  <si>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</si>
  <si>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</si>
  <si>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</si>
  <si>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</si>
  <si>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</si>
  <si>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</si>
  <si>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</si>
  <si>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</si>
  <si>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</si>
  <si>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</si>
  <si>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</si>
  <si>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</si>
  <si>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</si>
  <si>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</si>
  <si>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</si>
  <si>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</si>
  <si>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</si>
  <si>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</si>
  <si>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</si>
  <si>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</si>
  <si>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</si>
  <si>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</si>
  <si>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</si>
  <si>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</si>
  <si>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</si>
  <si>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</si>
  <si>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</si>
  <si>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</si>
  <si>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</si>
  <si>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</si>
  <si>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</si>
  <si>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</si>
  <si>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</si>
  <si>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</si>
  <si>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</si>
  <si>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</si>
  <si>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</si>
  <si>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</si>
  <si>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</si>
  <si>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</si>
  <si>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</si>
  <si>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</si>
  <si>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</si>
  <si>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</si>
  <si>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</si>
  <si>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</si>
  <si>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</si>
  <si>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</si>
  <si>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</si>
  <si>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</si>
  <si>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</si>
  <si>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</si>
  <si>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</si>
  <si>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</si>
  <si>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</si>
  <si>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</si>
  <si>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</si>
  <si>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</si>
  <si>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</si>
  <si>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</si>
  <si>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</si>
  <si>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</si>
  <si>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</si>
  <si>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</si>
  <si>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</si>
  <si>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</si>
  <si>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</si>
  <si>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</si>
  <si>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</si>
  <si>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</si>
  <si>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</si>
  <si>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</si>
  <si>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</si>
  <si>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</si>
  <si>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</si>
  <si>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</si>
  <si>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</si>
  <si>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</si>
  <si>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</si>
  <si>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</si>
  <si>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</si>
  <si>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</si>
  <si>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</si>
  <si>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</si>
  <si>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</si>
  <si>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</si>
  <si>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</si>
  <si>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</si>
  <si>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</si>
  <si>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</si>
  <si>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</si>
  <si>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</si>
  <si>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</si>
  <si>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</si>
  <si>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</si>
  <si>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</si>
  <si>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</si>
  <si>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</si>
  <si>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</si>
  <si>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</si>
  <si>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</si>
  <si>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</si>
  <si>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</si>
  <si>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</si>
  <si>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</si>
  <si>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</si>
  <si>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</si>
  <si>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</si>
  <si>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</si>
  <si>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</si>
  <si>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</si>
  <si>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</si>
  <si>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</si>
  <si>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</si>
  <si>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</si>
  <si>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</si>
  <si>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</si>
  <si>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</si>
  <si>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</si>
  <si>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</si>
  <si>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</si>
  <si>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</si>
  <si>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</si>
  <si>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</si>
  <si>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</si>
  <si>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</si>
  <si>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</si>
  <si>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</si>
  <si>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</si>
  <si>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</si>
  <si>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</si>
  <si>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</si>
  <si>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</si>
  <si>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</si>
  <si>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</si>
  <si>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</si>
  <si>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</si>
  <si>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</si>
  <si>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</si>
  <si>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</si>
  <si>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</si>
  <si>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</si>
  <si>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</si>
  <si>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</si>
  <si>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</si>
  <si>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</si>
  <si>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</si>
  <si>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</si>
  <si>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</si>
  <si>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</si>
  <si>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</si>
  <si>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</si>
  <si>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</si>
  <si>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</si>
  <si>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</si>
  <si>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</si>
  <si>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</si>
  <si>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</si>
  <si>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</si>
  <si>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</si>
  <si>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</si>
  <si>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</si>
  <si>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</si>
  <si>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</si>
  <si>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</si>
  <si>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</si>
  <si>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</si>
  <si>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</si>
  <si>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</si>
  <si>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</si>
  <si>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</si>
  <si>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</si>
  <si>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</si>
  <si>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</si>
  <si>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</si>
  <si>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</si>
  <si>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</si>
  <si>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</si>
  <si>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</si>
  <si>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</si>
  <si>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</si>
  <si>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</si>
  <si>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</si>
  <si>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</si>
  <si>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</si>
  <si>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</si>
  <si>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</si>
  <si>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</si>
  <si>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</si>
  <si>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</si>
  <si>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</si>
  <si>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</si>
  <si>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</si>
  <si>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</si>
  <si>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</si>
  <si>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</si>
  <si>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</si>
  <si>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</si>
  <si>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</si>
  <si>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</si>
  <si>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</si>
  <si>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</si>
  <si>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</si>
  <si>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</si>
  <si>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</si>
  <si>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</si>
  <si>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</si>
  <si>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</si>
  <si>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</si>
  <si>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</si>
  <si>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</si>
  <si>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</si>
  <si>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</si>
  <si>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</si>
  <si>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</si>
  <si>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</si>
  <si>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</si>
  <si>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</si>
  <si>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</si>
  <si>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</si>
  <si>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</si>
  <si>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</si>
  <si>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</si>
  <si>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</si>
  <si>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</si>
  <si>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</si>
  <si>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</si>
  <si>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</si>
  <si>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</si>
  <si>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</si>
  <si>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</si>
  <si>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</si>
  <si>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</si>
  <si>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</si>
  <si>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</si>
  <si>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</si>
  <si>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</si>
  <si>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</si>
  <si>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</si>
  <si>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</si>
  <si>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</si>
  <si>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</si>
  <si>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</si>
  <si>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</si>
  <si>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</si>
  <si>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</si>
  <si>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</si>
  <si>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</si>
  <si>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</si>
  <si>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</si>
  <si>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</si>
  <si>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</si>
  <si>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</si>
  <si>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</si>
  <si>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</si>
  <si>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</si>
  <si>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</si>
  <si>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</si>
  <si>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</si>
  <si>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</si>
  <si>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</si>
  <si>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</si>
  <si>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</si>
  <si>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</si>
  <si>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</si>
  <si>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</si>
  <si>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</si>
  <si>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</si>
  <si>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</si>
  <si>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</si>
  <si>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</si>
  <si>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</si>
  <si>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</si>
  <si>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</si>
  <si>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</si>
  <si>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</si>
  <si>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</si>
  <si>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</si>
  <si>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</si>
  <si>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</si>
  <si>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</si>
  <si>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</si>
  <si>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</si>
  <si>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</si>
  <si>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</si>
  <si>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</si>
  <si>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</si>
  <si>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</si>
  <si>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</si>
  <si>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</si>
  <si>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</si>
  <si>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</si>
  <si>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</si>
  <si>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</si>
  <si>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</si>
  <si>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</si>
  <si>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</si>
  <si>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</si>
  <si>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</si>
  <si>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</si>
  <si>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</si>
  <si>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</si>
  <si>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</si>
  <si>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</si>
  <si>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</si>
  <si>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</si>
  <si>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</si>
  <si>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</si>
  <si>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</si>
  <si>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</si>
  <si>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</si>
  <si>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</si>
  <si>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</si>
  <si>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</si>
  <si>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</si>
  <si>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</si>
  <si>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</si>
  <si>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</si>
  <si>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</si>
  <si>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</si>
  <si>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</si>
  <si>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</si>
  <si>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</si>
  <si>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</si>
  <si>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</si>
  <si>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</si>
  <si>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</si>
  <si>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</si>
  <si>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</si>
  <si>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</si>
  <si>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</si>
  <si>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</si>
  <si>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</si>
  <si>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</si>
  <si>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</si>
  <si>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</si>
  <si>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</si>
  <si>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</si>
  <si>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</si>
  <si>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</si>
  <si>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</si>
  <si>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</si>
  <si>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</si>
  <si>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</si>
  <si>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</si>
  <si>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</si>
  <si>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</si>
  <si>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</si>
  <si>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</si>
  <si>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</si>
  <si>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</si>
  <si>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</si>
  <si>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</si>
  <si>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</si>
  <si>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</si>
  <si>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</si>
  <si>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</si>
  <si>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</si>
  <si>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</si>
  <si>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</si>
  <si>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</si>
  <si>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</si>
  <si>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</si>
  <si>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</si>
  <si>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</si>
  <si>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</si>
  <si>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</si>
  <si>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</si>
  <si>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</si>
  <si>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</si>
  <si>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</si>
  <si>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</si>
  <si>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</si>
  <si>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</si>
  <si>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</si>
  <si>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</si>
  <si>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</si>
  <si>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</si>
  <si>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</si>
  <si>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</si>
  <si>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</si>
  <si>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</si>
  <si>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</si>
  <si>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</si>
  <si>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</si>
  <si>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</si>
  <si>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</si>
  <si>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</si>
  <si>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</si>
  <si>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</si>
  <si>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</si>
  <si>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</si>
  <si>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</si>
  <si>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</si>
  <si>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</si>
  <si>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</si>
  <si>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</si>
  <si>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</si>
  <si>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</si>
  <si>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</si>
  <si>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</si>
  <si>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</si>
  <si>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</si>
  <si>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</si>
  <si>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</si>
  <si>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</si>
  <si>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</si>
  <si>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</si>
  <si>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</si>
  <si>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</si>
  <si>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</si>
  <si>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</si>
  <si>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</si>
  <si>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</si>
  <si>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</si>
  <si>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</si>
  <si>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</si>
  <si>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</si>
  <si>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</si>
  <si>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</si>
  <si>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</si>
  <si>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</si>
  <si>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</si>
  <si>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</si>
  <si>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</si>
  <si>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</si>
  <si>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</si>
  <si>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</si>
  <si>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</si>
  <si>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</si>
  <si>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</si>
  <si>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</si>
  <si>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</si>
  <si>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</si>
  <si>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</si>
  <si>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</si>
  <si>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</si>
  <si>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</si>
  <si>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</si>
  <si>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</si>
  <si>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</si>
  <si>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</si>
  <si>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</si>
  <si>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</si>
  <si>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</si>
  <si>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</si>
  <si>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</si>
  <si>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</si>
  <si>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</si>
  <si>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</si>
  <si>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</si>
  <si>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</si>
  <si>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</si>
  <si>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</si>
  <si>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</si>
  <si>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</si>
  <si>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</si>
  <si>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</si>
  <si>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</si>
  <si>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</si>
  <si>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</si>
  <si>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</si>
  <si>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</si>
  <si>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</si>
  <si>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</si>
  <si>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</si>
  <si>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</si>
  <si>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</si>
  <si>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</si>
  <si>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</si>
  <si>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</si>
  <si>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</si>
  <si>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</si>
  <si>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</si>
  <si>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</si>
  <si>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</si>
  <si>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</si>
  <si>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</si>
  <si>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</si>
  <si>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</si>
  <si>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</si>
  <si>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</si>
  <si>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</si>
  <si>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</si>
  <si>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</si>
  <si>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</si>
  <si>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</si>
  <si>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</si>
  <si>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</si>
  <si>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</si>
  <si>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</si>
  <si>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</si>
  <si>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</si>
  <si>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</si>
  <si>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</si>
  <si>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</si>
  <si>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</si>
  <si>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</si>
  <si>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</si>
  <si>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</si>
  <si>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</si>
  <si>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</si>
  <si>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</si>
  <si>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</si>
  <si>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</si>
  <si>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</si>
  <si>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</si>
  <si>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</si>
  <si>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</si>
  <si>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</si>
  <si>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</si>
  <si>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</si>
  <si>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</si>
  <si>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</si>
  <si>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</si>
  <si>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</si>
  <si>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</si>
  <si>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</si>
  <si>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</si>
  <si>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</si>
  <si>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</si>
  <si>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</si>
  <si>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</si>
  <si>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</si>
  <si>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</si>
  <si>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</si>
  <si>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</si>
  <si>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</si>
  <si>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</si>
  <si>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</si>
  <si>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</si>
  <si>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</si>
  <si>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</si>
  <si>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</si>
  <si>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</si>
  <si>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</si>
  <si>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</si>
  <si>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</si>
  <si>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</si>
  <si>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</si>
  <si>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</si>
  <si>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</si>
  <si>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</si>
  <si>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</si>
  <si>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</si>
  <si>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</si>
  <si>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</si>
  <si>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</si>
  <si>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</si>
  <si>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</si>
  <si>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</si>
  <si>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</si>
  <si>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</si>
  <si>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</si>
  <si>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</si>
  <si>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</si>
  <si>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</si>
  <si>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</si>
  <si>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</si>
  <si>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</si>
  <si>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</si>
  <si>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</si>
  <si>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</si>
  <si>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</si>
  <si>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</si>
  <si>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</si>
  <si>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</si>
  <si>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</si>
  <si>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</si>
  <si>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</si>
  <si>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</si>
  <si>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</si>
  <si>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</si>
  <si>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</si>
  <si>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</si>
  <si>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</si>
  <si>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</si>
  <si>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</si>
  <si>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</si>
  <si>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</si>
  <si>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</si>
  <si>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</si>
  <si>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</si>
  <si>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</si>
  <si>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</si>
  <si>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</si>
  <si>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</si>
  <si>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</si>
  <si>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</si>
  <si>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</si>
  <si>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</si>
  <si>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</si>
  <si>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</si>
  <si>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</si>
  <si>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</si>
  <si>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</si>
  <si>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</si>
  <si>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</si>
  <si>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</si>
  <si>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</si>
  <si>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</si>
  <si>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</si>
  <si>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</si>
  <si>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</si>
  <si>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</si>
  <si>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</si>
  <si>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</si>
  <si>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</si>
  <si>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</si>
  <si>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</si>
  <si>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</si>
  <si>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</si>
  <si>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</si>
  <si>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</si>
  <si>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</si>
  <si>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</si>
  <si>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</si>
  <si>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</si>
  <si>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</si>
  <si>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</si>
  <si>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</si>
  <si>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</si>
  <si>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</si>
  <si>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</si>
  <si>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</si>
  <si>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</si>
  <si>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</si>
  <si>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</si>
  <si>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</si>
  <si>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</si>
  <si>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</si>
  <si>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</si>
  <si>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</si>
  <si>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</si>
  <si>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</si>
  <si>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</si>
  <si>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</si>
  <si>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</si>
  <si>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</si>
  <si>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</si>
  <si>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</si>
  <si>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</si>
  <si>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</si>
  <si>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</si>
  <si>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</si>
  <si>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</si>
  <si>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</si>
  <si>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</si>
  <si>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</si>
  <si>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</si>
  <si>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</si>
  <si>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</si>
  <si>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</si>
  <si>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</si>
  <si>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</si>
  <si>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</si>
  <si>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</si>
  <si>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</si>
  <si>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</si>
  <si>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</si>
  <si>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</si>
  <si>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</si>
  <si>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</si>
  <si>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</si>
  <si>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</si>
  <si>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</si>
  <si>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</si>
  <si>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</si>
  <si>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</si>
  <si>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</si>
  <si>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</si>
  <si>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</si>
  <si>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</si>
  <si>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</si>
  <si>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</si>
  <si>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</si>
  <si>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</si>
  <si>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</si>
  <si>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</si>
  <si>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</si>
  <si>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</si>
  <si>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</si>
  <si>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</si>
  <si>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</si>
  <si>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</si>
  <si>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</si>
  <si>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</si>
  <si>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</si>
  <si>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</si>
  <si>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</si>
  <si>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</si>
  <si>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</si>
  <si>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</si>
  <si>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</si>
  <si>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</si>
  <si>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</si>
  <si>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</si>
  <si>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</si>
  <si>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</si>
  <si>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</si>
  <si>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</si>
  <si>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</si>
  <si>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</si>
  <si>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</si>
  <si>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</si>
  <si>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</si>
  <si>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</si>
  <si>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</si>
  <si>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</si>
  <si>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</si>
  <si>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</si>
  <si>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</si>
  <si>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</si>
  <si>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</si>
  <si>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</si>
  <si>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</si>
  <si>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</si>
  <si>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</si>
  <si>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</si>
  <si>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</si>
  <si>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</si>
  <si>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</si>
  <si>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</si>
  <si>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</si>
  <si>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</si>
  <si>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</si>
  <si>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</si>
  <si>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</si>
  <si>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</si>
  <si>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</si>
  <si>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</si>
  <si>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</si>
  <si>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</si>
  <si>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</si>
  <si>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</si>
  <si>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</si>
  <si>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</si>
  <si>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</si>
  <si>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</si>
  <si>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</si>
  <si>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</si>
  <si>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</si>
  <si>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</si>
  <si>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</si>
  <si>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</si>
  <si>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</si>
  <si>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</si>
  <si>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</si>
  <si>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</si>
  <si>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</si>
  <si>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</si>
  <si>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</si>
  <si>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</si>
  <si>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</si>
  <si>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</si>
  <si>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</si>
  <si>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</si>
  <si>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</si>
  <si>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</si>
  <si>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</si>
  <si>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</si>
  <si>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</si>
  <si>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</si>
  <si>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</si>
  <si>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</si>
  <si>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</si>
  <si>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</si>
  <si>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</si>
  <si>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</si>
  <si>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</si>
  <si>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</si>
  <si>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</si>
  <si>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</si>
  <si>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</si>
  <si>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</si>
  <si>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</si>
  <si>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</si>
  <si>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</si>
  <si>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</si>
  <si>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</si>
  <si>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</si>
  <si>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</si>
  <si>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</si>
  <si>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</si>
  <si>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</si>
  <si>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</si>
  <si>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</si>
  <si>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</si>
  <si>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</si>
  <si>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</si>
  <si>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</si>
  <si>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</si>
  <si>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</si>
  <si>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</si>
  <si>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</si>
  <si>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</si>
  <si>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</si>
  <si>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</si>
  <si>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</si>
  <si>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</si>
  <si>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</si>
  <si>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</si>
  <si>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</si>
  <si>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</si>
  <si>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</si>
  <si>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</si>
  <si>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</si>
  <si>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</si>
  <si>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</si>
  <si>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</si>
  <si>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</si>
  <si>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</si>
  <si>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</si>
  <si>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</si>
  <si>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</si>
  <si>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</si>
  <si>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</si>
  <si>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</si>
  <si>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</si>
  <si>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</si>
  <si>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</si>
  <si>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</si>
  <si>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</si>
  <si>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</si>
  <si>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</si>
  <si>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</si>
  <si>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</si>
  <si>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</si>
  <si>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</si>
  <si>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</si>
  <si>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</si>
  <si>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</si>
  <si>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</si>
  <si>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</si>
  <si>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</si>
  <si>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</si>
  <si>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</si>
  <si>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</si>
  <si>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</si>
  <si>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</si>
  <si>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</si>
  <si>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</si>
  <si>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</si>
  <si>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</si>
  <si>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</si>
  <si>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</si>
  <si>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</si>
  <si>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</si>
  <si>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</si>
  <si>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</si>
  <si>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</si>
  <si>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</si>
  <si>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</si>
  <si>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</si>
  <si>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</si>
  <si>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</si>
  <si>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</si>
  <si>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</si>
  <si>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</si>
  <si>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</si>
  <si>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</si>
  <si>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</si>
  <si>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</si>
  <si>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</si>
  <si>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</si>
  <si>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</si>
  <si>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</si>
  <si>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</si>
  <si>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</si>
  <si>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</si>
  <si>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</si>
  <si>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</si>
  <si>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</si>
  <si>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</si>
  <si>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</si>
  <si>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</si>
  <si>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</si>
  <si>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</si>
  <si>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</si>
  <si>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</si>
  <si>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</si>
  <si>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</si>
  <si>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</si>
  <si>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</si>
  <si>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</si>
  <si>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</si>
  <si>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</si>
  <si>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</si>
  <si>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</si>
  <si>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</si>
  <si>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</si>
  <si>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</si>
  <si>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</si>
  <si>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</si>
  <si>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</si>
  <si>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</si>
  <si>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</si>
  <si>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</si>
  <si>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</si>
  <si>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</si>
  <si>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</si>
  <si>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</si>
  <si>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</si>
  <si>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</si>
  <si>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</si>
  <si>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</si>
  <si>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</si>
  <si>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</si>
  <si>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</si>
  <si>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</si>
  <si>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</si>
  <si>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</si>
  <si>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</si>
  <si>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</si>
  <si>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</si>
  <si>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</si>
  <si>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</si>
  <si>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</si>
  <si>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</si>
  <si>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</si>
  <si>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</si>
  <si>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</si>
  <si>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</si>
  <si>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</si>
  <si>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</si>
  <si>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</si>
  <si>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</si>
  <si>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</si>
  <si>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</si>
  <si>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</si>
  <si>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</si>
  <si>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</si>
  <si>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</si>
  <si>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</si>
  <si>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</si>
  <si>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</si>
  <si>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</si>
  <si>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</si>
  <si>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</si>
  <si>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</si>
  <si>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</si>
  <si>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</si>
  <si>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</si>
  <si>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</si>
  <si>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</si>
  <si>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</si>
  <si>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</si>
  <si>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</si>
  <si>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</si>
  <si>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</si>
  <si>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</si>
  <si>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</si>
  <si>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</si>
  <si>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</si>
  <si>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</si>
  <si>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</si>
  <si>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</si>
  <si>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</si>
  <si>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</si>
  <si>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</si>
  <si>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</si>
  <si>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</si>
  <si>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</si>
  <si>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</si>
  <si>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</si>
  <si>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</si>
  <si>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</si>
  <si>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</si>
  <si>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</si>
  <si>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</si>
  <si>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</si>
  <si>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</si>
  <si>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</si>
  <si>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</si>
  <si>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</si>
  <si>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</si>
  <si>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</si>
  <si>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</si>
  <si>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</si>
  <si>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</si>
  <si>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</si>
  <si>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</si>
  <si>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</si>
  <si>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</si>
  <si>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</si>
  <si>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</si>
  <si>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</si>
  <si>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</si>
  <si>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</si>
  <si>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</si>
  <si>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</si>
  <si>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</si>
  <si>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</si>
  <si>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</si>
  <si>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</si>
  <si>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</si>
  <si>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</si>
  <si>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</si>
  <si>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</si>
  <si>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</si>
  <si>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</si>
  <si>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</si>
  <si>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</si>
  <si>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</si>
  <si>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</si>
  <si>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</si>
  <si>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</si>
  <si>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</si>
  <si>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</si>
  <si>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</si>
  <si>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</si>
  <si>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</si>
  <si>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</si>
  <si>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</si>
  <si>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</si>
  <si>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</si>
  <si>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</si>
  <si>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</si>
  <si>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</si>
  <si>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</si>
  <si>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</si>
  <si>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</si>
  <si>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</si>
  <si>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</si>
  <si>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</si>
  <si>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</si>
  <si>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</si>
  <si>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</si>
  <si>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</si>
  <si>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</si>
  <si>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</si>
  <si>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</si>
  <si>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</si>
  <si>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</si>
  <si>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</si>
  <si>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</si>
  <si>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</si>
  <si>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</si>
  <si>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</si>
  <si>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</si>
  <si>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</si>
  <si>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</si>
  <si>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</si>
  <si>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</si>
  <si>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</si>
  <si>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</si>
  <si>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</si>
  <si>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</si>
  <si>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</si>
  <si>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</si>
  <si>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</si>
  <si>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</si>
  <si>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</si>
  <si>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</si>
  <si>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</si>
  <si>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</si>
  <si>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</si>
  <si>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</si>
  <si>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</si>
  <si>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</si>
  <si>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</si>
  <si>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</si>
  <si>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</si>
  <si>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</si>
  <si>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</si>
  <si>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</si>
  <si>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</si>
  <si>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</si>
  <si>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</si>
  <si>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</si>
  <si>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</si>
  <si>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</si>
  <si>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</si>
  <si>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</si>
  <si>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</si>
  <si>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</si>
  <si>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</si>
  <si>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</si>
  <si>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</si>
  <si>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</si>
  <si>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</si>
  <si>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</si>
  <si>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</si>
  <si>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</si>
  <si>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</si>
  <si>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</si>
  <si>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</si>
  <si>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</si>
  <si>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</si>
  <si>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</si>
  <si>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</si>
  <si>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</si>
  <si>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</si>
  <si>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</si>
  <si>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</si>
  <si>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</si>
  <si>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</si>
  <si>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</si>
  <si>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</si>
  <si>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</si>
  <si>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</si>
  <si>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</si>
  <si>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</si>
  <si>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</si>
  <si>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</si>
  <si>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</si>
  <si>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</si>
  <si>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</si>
  <si>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</si>
  <si>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</si>
  <si>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</si>
  <si>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</si>
  <si>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</si>
  <si>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</si>
  <si>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</si>
  <si>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</si>
  <si>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</si>
  <si>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</si>
  <si>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</si>
  <si>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</si>
  <si>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</si>
  <si>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</si>
  <si>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</si>
  <si>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</si>
  <si>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</si>
  <si>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</si>
  <si>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</si>
  <si>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</si>
  <si>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</si>
  <si>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</si>
  <si>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</si>
  <si>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</si>
  <si>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</si>
  <si>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</si>
  <si>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</si>
  <si>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</si>
  <si>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</si>
  <si>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</si>
  <si>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</si>
  <si>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</si>
  <si>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</si>
  <si>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</si>
  <si>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</si>
  <si>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</si>
  <si>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</si>
  <si>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</si>
  <si>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</si>
  <si>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</si>
  <si>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</si>
  <si>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</si>
  <si>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</si>
  <si>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</si>
  <si>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</si>
  <si>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</si>
  <si>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</si>
  <si>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</si>
  <si>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</si>
  <si>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</si>
  <si>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</si>
  <si>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</si>
  <si>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</si>
  <si>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</si>
  <si>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</si>
  <si>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</si>
  <si>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</si>
  <si>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</si>
  <si>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</si>
  <si>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</si>
  <si>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</si>
  <si>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</si>
  <si>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</si>
  <si>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</si>
  <si>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</si>
  <si>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</si>
  <si>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</si>
  <si>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</si>
  <si>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</si>
  <si>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</si>
  <si>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</si>
  <si>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</si>
  <si>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</si>
  <si>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</si>
  <si>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</si>
  <si>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</si>
  <si>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</si>
  <si>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</si>
  <si>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</si>
  <si>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</si>
  <si>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</si>
  <si>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</si>
  <si>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</si>
  <si>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</si>
  <si>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</si>
  <si>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</si>
  <si>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</si>
  <si>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</si>
  <si>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</si>
  <si>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</si>
  <si>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</si>
  <si>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</si>
  <si>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</si>
  <si>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</si>
  <si>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</si>
  <si>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</si>
  <si>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</si>
  <si>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</si>
  <si>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</si>
  <si>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</si>
  <si>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</si>
  <si>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</si>
  <si>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</si>
  <si>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</si>
  <si>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</si>
  <si>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</si>
  <si>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</si>
  <si>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</si>
  <si>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</si>
  <si>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</si>
  <si>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</si>
  <si>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</si>
  <si>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</si>
  <si>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</si>
  <si>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</si>
  <si>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</si>
  <si>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</si>
  <si>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</si>
  <si>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</si>
  <si>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</si>
  <si>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</si>
  <si>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</si>
  <si>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</si>
  <si>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</si>
  <si>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</si>
  <si>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</si>
  <si>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</si>
  <si>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</si>
  <si>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</si>
  <si>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</si>
  <si>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</si>
  <si>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</si>
  <si>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</si>
  <si>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</si>
  <si>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</si>
  <si>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</si>
  <si>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</si>
  <si>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</si>
  <si>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</si>
  <si>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</si>
  <si>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</si>
  <si>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</si>
  <si>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</si>
  <si>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</si>
  <si>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</si>
  <si>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</si>
  <si>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</si>
  <si>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</si>
  <si>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</si>
  <si>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</si>
  <si>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</si>
  <si>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</si>
  <si>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</si>
  <si>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</si>
  <si>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</si>
  <si>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</si>
  <si>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</si>
  <si>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</si>
  <si>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</si>
  <si>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</si>
  <si>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</si>
  <si>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</si>
  <si>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</si>
  <si>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</si>
  <si>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</si>
  <si>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</si>
  <si>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</si>
  <si>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</si>
  <si>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</si>
  <si>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</si>
  <si>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</si>
  <si>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</si>
  <si>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</si>
  <si>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</si>
  <si>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</si>
  <si>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</si>
  <si>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</si>
  <si>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</si>
  <si>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</si>
  <si>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</si>
  <si>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</si>
  <si>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</si>
  <si>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</si>
  <si>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</si>
  <si>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</si>
  <si>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</si>
  <si>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</si>
  <si>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</si>
  <si>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</si>
  <si>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</si>
  <si>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</si>
  <si>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</si>
  <si>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</si>
  <si>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</si>
  <si>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</si>
  <si>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</si>
  <si>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</si>
  <si>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</si>
  <si>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</si>
  <si>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</si>
  <si>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</si>
  <si>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</si>
  <si>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</si>
  <si>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</si>
  <si>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</si>
  <si>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</si>
  <si>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</si>
  <si>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</si>
  <si>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</si>
  <si>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</si>
  <si>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</si>
  <si>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</si>
  <si>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</si>
  <si>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</si>
  <si>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</si>
  <si>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</si>
  <si>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</si>
  <si>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</si>
  <si>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</si>
  <si>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</si>
  <si>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</si>
  <si>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</si>
  <si>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</si>
  <si>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</si>
  <si>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</si>
  <si>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</si>
  <si>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</si>
  <si>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</si>
  <si>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</si>
  <si>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</si>
  <si>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</si>
  <si>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</si>
  <si>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</si>
  <si>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</si>
  <si>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</si>
  <si>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</si>
  <si>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</si>
  <si>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</si>
  <si>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</si>
  <si>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</si>
  <si>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</si>
  <si>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</si>
  <si>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</si>
  <si>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</si>
  <si>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</si>
  <si>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</si>
  <si>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</si>
  <si>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</si>
  <si>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</si>
  <si>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</si>
  <si>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</si>
  <si>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</si>
  <si>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</si>
  <si>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</si>
  <si>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</si>
  <si>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</si>
  <si>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</si>
  <si>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</si>
  <si>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</si>
  <si>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</si>
  <si>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</si>
  <si>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</si>
  <si>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</si>
  <si>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</si>
  <si>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</si>
  <si>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</si>
  <si>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</si>
  <si>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</si>
  <si>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</si>
  <si>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</si>
  <si>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</si>
  <si>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</si>
  <si>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</si>
  <si>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</si>
  <si>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</si>
  <si>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</si>
  <si>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</si>
  <si>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</si>
  <si>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</si>
  <si>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</si>
  <si>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</si>
  <si>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</si>
  <si>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</si>
  <si>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</si>
  <si>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</si>
  <si>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</si>
  <si>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</si>
  <si>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</si>
  <si>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</si>
  <si>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</si>
  <si>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</si>
  <si>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</si>
  <si>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</si>
  <si>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</si>
  <si>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</si>
  <si>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</si>
  <si>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</si>
  <si>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</si>
  <si>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</si>
  <si>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</si>
  <si>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</si>
  <si>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</si>
  <si>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</si>
  <si>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</si>
  <si>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</si>
  <si>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</si>
  <si>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</si>
  <si>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</si>
  <si>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</si>
  <si>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</si>
  <si>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</si>
  <si>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</si>
  <si>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</si>
  <si>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</si>
  <si>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</si>
  <si>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</si>
  <si>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</si>
  <si>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</si>
  <si>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</si>
  <si>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</si>
  <si>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</si>
  <si>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</si>
  <si>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</si>
  <si>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</si>
  <si>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</si>
  <si>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</si>
  <si>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</si>
  <si>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</si>
  <si>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</si>
  <si>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</si>
  <si>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</si>
  <si>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</si>
  <si>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</si>
  <si>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</si>
  <si>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</si>
  <si>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</si>
  <si>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</si>
  <si>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</si>
  <si>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</si>
  <si>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</si>
  <si>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</si>
  <si>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</si>
  <si>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</si>
  <si>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</si>
  <si>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</si>
  <si>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</si>
  <si>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</si>
  <si>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</si>
  <si>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</si>
  <si>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</si>
  <si>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</si>
  <si>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</si>
  <si>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</si>
  <si>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</si>
  <si>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</si>
  <si>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</si>
  <si>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</si>
  <si>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</si>
  <si>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</si>
  <si>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</si>
  <si>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</si>
  <si>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</si>
  <si>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</si>
  <si>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</si>
  <si>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</si>
  <si>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</si>
  <si>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</si>
  <si>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</si>
  <si>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</si>
  <si>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</si>
  <si>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</si>
  <si>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</si>
  <si>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</si>
  <si>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</si>
  <si>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</si>
  <si>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</si>
  <si>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</si>
  <si>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</si>
  <si>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</si>
  <si>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</si>
  <si>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</si>
  <si>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</si>
  <si>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</si>
  <si>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</si>
  <si>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</si>
  <si>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</si>
  <si>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</si>
  <si>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</si>
  <si>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</si>
  <si>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</si>
  <si>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</si>
  <si>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</si>
  <si>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</si>
  <si>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</si>
  <si>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</si>
  <si>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</si>
  <si>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</si>
  <si>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</si>
  <si>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</si>
  <si>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</si>
  <si>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</si>
  <si>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</si>
  <si>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</si>
  <si>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</si>
  <si>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</si>
  <si>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</si>
  <si>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</si>
  <si>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</si>
  <si>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</si>
  <si>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</si>
  <si>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</si>
  <si>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</si>
  <si>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</si>
  <si>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</si>
  <si>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</si>
  <si>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</si>
  <si>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</si>
  <si>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</si>
  <si>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</si>
  <si>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</si>
  <si>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</si>
  <si>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</si>
  <si>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</si>
  <si>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</si>
  <si>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</si>
  <si>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</si>
  <si>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</si>
  <si>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</si>
  <si>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</si>
  <si>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</si>
  <si>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</si>
  <si>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</si>
  <si>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</si>
  <si>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</si>
  <si>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</si>
  <si>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</si>
  <si>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</si>
  <si>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</si>
  <si>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</si>
  <si>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</si>
  <si>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</si>
  <si>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</si>
  <si>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</si>
  <si>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</si>
  <si>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</si>
  <si>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</si>
  <si>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</si>
  <si>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</si>
  <si>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</si>
  <si>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</si>
  <si>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</si>
  <si>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</si>
  <si>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</si>
  <si>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</si>
  <si>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</si>
  <si>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</si>
  <si>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</si>
  <si>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</si>
  <si>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</si>
  <si>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</si>
  <si>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</si>
  <si>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</si>
  <si>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</si>
  <si>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</si>
  <si>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</si>
  <si>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</si>
  <si>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</si>
  <si>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</si>
  <si>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</si>
  <si>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</si>
  <si>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</si>
  <si>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</si>
  <si>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</si>
  <si>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</si>
  <si>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</si>
  <si>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</si>
  <si>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</si>
  <si>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</si>
  <si>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</si>
  <si>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</si>
  <si>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</si>
  <si>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</si>
  <si>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</si>
  <si>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</si>
  <si>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</si>
  <si>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</si>
  <si>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</si>
  <si>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</si>
  <si>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</si>
  <si>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</si>
  <si>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</si>
  <si>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</si>
  <si>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</si>
  <si>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</si>
  <si>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</si>
  <si>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</si>
  <si>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</si>
  <si>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</si>
  <si>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</si>
  <si>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</si>
  <si>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</si>
  <si>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</si>
  <si>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</si>
  <si>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</si>
  <si>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</si>
  <si>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</si>
  <si>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</si>
  <si>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</si>
  <si>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</si>
  <si>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</si>
  <si>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</si>
  <si>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</si>
  <si>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</si>
  <si>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</si>
  <si>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</si>
  <si>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</si>
  <si>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</si>
  <si>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</si>
  <si>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</si>
  <si>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</si>
  <si>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</si>
  <si>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</si>
  <si>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</si>
  <si>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</si>
  <si>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</si>
  <si>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</si>
  <si>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</si>
  <si>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</si>
  <si>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</si>
  <si>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</si>
  <si>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</si>
  <si>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</si>
  <si>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</si>
  <si>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</si>
  <si>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</si>
  <si>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</si>
  <si>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</si>
  <si>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</si>
  <si>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</si>
  <si>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</si>
  <si>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</si>
  <si>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</si>
  <si>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</si>
  <si>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</si>
  <si>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</si>
  <si>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</si>
  <si>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</si>
  <si>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</si>
  <si>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</si>
  <si>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</si>
  <si>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</si>
  <si>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</si>
  <si>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</si>
  <si>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</si>
  <si>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</si>
  <si>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</si>
  <si>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</si>
  <si>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</si>
  <si>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</si>
  <si>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</si>
  <si>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</si>
  <si>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</si>
  <si>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</si>
  <si>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</si>
  <si>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</si>
  <si>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</si>
  <si>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</si>
  <si>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</si>
  <si>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</si>
  <si>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</si>
  <si>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</si>
  <si>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</si>
  <si>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</si>
  <si>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</si>
  <si>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</si>
  <si>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</si>
  <si>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</si>
  <si>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</si>
  <si>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</si>
  <si>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</si>
  <si>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</si>
  <si>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</si>
  <si>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</si>
  <si>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</si>
  <si>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</si>
  <si>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</si>
  <si>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</si>
  <si>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</si>
  <si>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</si>
  <si>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</si>
  <si>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</si>
  <si>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</si>
  <si>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</si>
  <si>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</si>
  <si>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</si>
  <si>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</si>
  <si>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</si>
  <si>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</si>
  <si>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</si>
  <si>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</si>
  <si>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</si>
  <si>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</si>
  <si>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</si>
  <si>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</si>
  <si>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</si>
  <si>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</si>
  <si>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</si>
  <si>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</si>
  <si>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</si>
  <si>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</si>
  <si>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</si>
  <si>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</si>
  <si>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</si>
  <si>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</si>
  <si>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</si>
  <si>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</si>
  <si>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</si>
  <si>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</si>
  <si>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</si>
  <si>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</si>
  <si>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</si>
  <si>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</si>
  <si>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</si>
  <si>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</si>
  <si>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</si>
  <si>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</si>
  <si>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</si>
  <si>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</si>
  <si>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</si>
  <si>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</si>
  <si>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</si>
  <si>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</si>
  <si>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</si>
  <si>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</si>
  <si>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</si>
  <si>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</si>
  <si>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</si>
  <si>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</si>
  <si>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</si>
  <si>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</si>
  <si>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</si>
  <si>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</si>
  <si>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</si>
  <si>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</si>
  <si>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</si>
  <si>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</si>
  <si>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</si>
  <si>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</si>
  <si>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</si>
  <si>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</si>
  <si>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</si>
  <si>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</si>
  <si>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</si>
  <si>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</si>
  <si>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</si>
  <si>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</si>
  <si>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</si>
  <si>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</si>
  <si>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</si>
  <si>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</si>
  <si>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</si>
  <si>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</si>
  <si>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</si>
  <si>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</si>
  <si>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</si>
  <si>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</si>
  <si>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</si>
  <si>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</si>
  <si>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</si>
  <si>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</si>
  <si>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</si>
  <si>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</si>
  <si>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</si>
  <si>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</si>
  <si>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</si>
  <si>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</si>
  <si>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</si>
  <si>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</si>
  <si>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</si>
  <si>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</si>
  <si>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</si>
  <si>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</si>
  <si>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</si>
  <si>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</si>
  <si>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</si>
  <si>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</si>
  <si>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</si>
  <si>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</si>
  <si>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</si>
  <si>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</si>
  <si>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</si>
  <si>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</si>
  <si>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</si>
  <si>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</si>
  <si>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</si>
  <si>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</si>
  <si>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</si>
  <si>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</si>
  <si>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</si>
  <si>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</si>
  <si>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</si>
  <si>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</si>
  <si>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</si>
  <si>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</si>
  <si>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</si>
  <si>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</si>
  <si>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</si>
  <si>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</si>
  <si>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</si>
  <si>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</si>
  <si>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</si>
  <si>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</si>
  <si>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</si>
  <si>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</si>
  <si>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</si>
  <si>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</si>
  <si>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</si>
  <si>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</si>
  <si>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</si>
  <si>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</si>
  <si>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</si>
  <si>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</si>
  <si>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</si>
  <si>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</si>
  <si>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</si>
  <si>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</si>
  <si>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</si>
  <si>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</si>
  <si>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</si>
  <si>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</si>
  <si>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</si>
  <si>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</si>
  <si>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</si>
  <si>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</si>
  <si>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</si>
  <si>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</si>
  <si>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</si>
  <si>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</si>
  <si>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</si>
  <si>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</si>
  <si>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</si>
  <si>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</si>
  <si>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</si>
  <si>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</si>
  <si>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</si>
  <si>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</si>
  <si>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</si>
  <si>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</si>
  <si>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</si>
  <si>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</si>
  <si>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</si>
  <si>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</si>
  <si>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</si>
  <si>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</si>
  <si>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</si>
  <si>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</si>
  <si>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</si>
  <si>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</si>
  <si>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</si>
  <si>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</si>
  <si>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</si>
  <si>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</si>
  <si>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</si>
  <si>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</si>
  <si>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</si>
  <si>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</si>
  <si>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</si>
  <si>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</si>
  <si>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</si>
  <si>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</si>
  <si>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</si>
  <si>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</si>
  <si>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</si>
  <si>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</si>
  <si>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</si>
  <si>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</si>
  <si>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</si>
  <si>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</si>
  <si>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</si>
  <si>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</si>
  <si>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</si>
  <si>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</si>
  <si>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</si>
  <si>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</si>
  <si>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</si>
  <si>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</si>
  <si>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</si>
  <si>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</si>
  <si>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</si>
  <si>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</si>
  <si>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</si>
  <si>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</si>
  <si>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</si>
  <si>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</si>
  <si>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</si>
  <si>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</si>
  <si>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</si>
  <si>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</si>
  <si>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</si>
  <si>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</si>
  <si>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</si>
  <si>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</si>
  <si>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</si>
  <si>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</si>
  <si>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</si>
  <si>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</si>
  <si>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</si>
  <si>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</si>
  <si>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</si>
  <si>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</si>
  <si>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</si>
  <si>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</si>
  <si>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</si>
  <si>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</si>
  <si>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</si>
  <si>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</si>
  <si>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</si>
  <si>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</si>
  <si>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</si>
  <si>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</si>
  <si>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</si>
  <si>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</si>
  <si>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</si>
  <si>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</si>
  <si>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</si>
  <si>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</si>
  <si>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</si>
  <si>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</si>
  <si>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</si>
  <si>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</si>
  <si>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</si>
  <si>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</si>
  <si>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</si>
  <si>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</si>
  <si>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</si>
  <si>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</si>
  <si>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</si>
  <si>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</si>
  <si>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</si>
  <si>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</si>
  <si>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</si>
  <si>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</si>
  <si>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</si>
  <si>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</si>
  <si>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</si>
  <si>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</si>
  <si>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</si>
  <si>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</si>
  <si>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</si>
  <si>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</si>
  <si>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</si>
  <si>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</si>
  <si>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</si>
  <si>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</si>
  <si>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</si>
  <si>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</si>
  <si>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</si>
  <si>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</si>
  <si>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</si>
  <si>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</si>
  <si>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</si>
  <si>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</si>
  <si>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</si>
  <si>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</si>
  <si>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</si>
  <si>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</si>
  <si>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</si>
  <si>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</si>
  <si>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</si>
  <si>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</si>
  <si>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</si>
  <si>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</si>
  <si>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</si>
  <si>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</si>
  <si>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</si>
  <si>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</si>
  <si>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</si>
  <si>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</si>
  <si>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</si>
  <si>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</si>
  <si>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</si>
  <si>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</si>
  <si>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</si>
  <si>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</si>
  <si>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</si>
  <si>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</si>
  <si>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</si>
  <si>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</si>
  <si>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</si>
  <si>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</si>
  <si>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</si>
  <si>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</si>
  <si>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</si>
  <si>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</si>
  <si>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</si>
  <si>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</si>
  <si>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</si>
  <si>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</si>
  <si>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</si>
  <si>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</si>
  <si>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</si>
  <si>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</si>
  <si>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</si>
  <si>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</si>
  <si>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</si>
  <si>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</si>
  <si>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</si>
  <si>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</si>
  <si>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</si>
  <si>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</si>
  <si>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</si>
  <si>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</si>
  <si>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</si>
  <si>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</si>
  <si>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</si>
  <si>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</si>
  <si>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</si>
  <si>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</si>
  <si>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</si>
  <si>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</si>
  <si>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</si>
  <si>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</si>
  <si>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</si>
  <si>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</si>
  <si>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</si>
  <si>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</si>
  <si>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</si>
  <si>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</si>
  <si>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</si>
  <si>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</si>
  <si>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</si>
  <si>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</si>
  <si>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</si>
  <si>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</si>
  <si>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</si>
  <si>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</si>
  <si>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</si>
  <si>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</si>
  <si>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</si>
  <si>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</si>
  <si>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</si>
  <si>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</si>
  <si>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</si>
  <si>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</si>
  <si>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</si>
  <si>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</si>
  <si>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</si>
  <si>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</si>
  <si>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</si>
  <si>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</si>
  <si>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</si>
  <si>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</si>
  <si>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</si>
  <si>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</si>
  <si>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</si>
  <si>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</si>
  <si>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</si>
  <si>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</si>
  <si>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</si>
  <si>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</si>
  <si>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</si>
  <si>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</si>
  <si>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</si>
  <si>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</si>
  <si>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</si>
  <si>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</si>
  <si>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</si>
  <si>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</si>
  <si>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</si>
  <si>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</si>
  <si>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</si>
  <si>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</si>
  <si>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</si>
  <si>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</si>
  <si>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</si>
  <si>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</si>
  <si>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</si>
  <si>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</si>
  <si>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</si>
  <si>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</si>
  <si>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</si>
  <si>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</si>
  <si>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</si>
  <si>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</si>
  <si>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</si>
  <si>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</si>
  <si>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</si>
  <si>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</si>
  <si>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</si>
  <si>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</si>
  <si>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</si>
  <si>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</si>
  <si>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</si>
  <si>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</si>
  <si>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</si>
  <si>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</si>
  <si>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</si>
  <si>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</si>
  <si>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</si>
  <si>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</si>
  <si>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</si>
  <si>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</si>
  <si>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</si>
  <si>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</si>
  <si>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</si>
  <si>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</si>
  <si>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</si>
  <si>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</si>
  <si>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</si>
  <si>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</si>
  <si>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</si>
  <si>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</si>
  <si>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</si>
  <si>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</si>
  <si>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</si>
  <si>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</si>
  <si>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</si>
  <si>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</si>
  <si>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</si>
  <si>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</si>
  <si>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</si>
  <si>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</si>
  <si>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</si>
  <si>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</si>
  <si>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</si>
  <si>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</si>
  <si>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</si>
  <si>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</si>
  <si>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</si>
  <si>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</si>
  <si>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</si>
  <si>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</si>
  <si>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</si>
  <si>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</si>
  <si>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</si>
  <si>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</si>
  <si>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</si>
  <si>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</si>
  <si>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</si>
  <si>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</si>
  <si>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</si>
  <si>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</si>
  <si>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</si>
  <si>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</si>
  <si>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</si>
  <si>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</si>
  <si>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</si>
  <si>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</si>
  <si>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</si>
  <si>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</si>
  <si>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</si>
  <si>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</si>
  <si>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</si>
  <si>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</si>
  <si>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</si>
  <si>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</si>
  <si>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</si>
  <si>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</si>
  <si>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</si>
  <si>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</si>
  <si>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</si>
  <si>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</si>
  <si>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</si>
  <si>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</si>
  <si>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</si>
  <si>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</si>
  <si>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</si>
  <si>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</si>
  <si>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</si>
  <si>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</si>
  <si>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</si>
  <si>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</si>
  <si>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</si>
  <si>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</si>
  <si>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</si>
  <si>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</si>
  <si>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</si>
  <si>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</si>
  <si>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</si>
  <si>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</si>
  <si>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</si>
  <si>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</si>
  <si>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</si>
  <si>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</si>
  <si>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</si>
  <si>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</si>
  <si>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</si>
  <si>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</si>
  <si>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</si>
  <si>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</si>
  <si>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</si>
  <si>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</si>
  <si>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</si>
  <si>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</si>
  <si>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</si>
  <si>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</si>
  <si>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</si>
  <si>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</si>
  <si>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</si>
  <si>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</si>
  <si>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</si>
  <si>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</si>
  <si>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</si>
  <si>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</si>
  <si>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</si>
  <si>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</si>
  <si>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</si>
  <si>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</si>
  <si>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</si>
  <si>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</si>
  <si>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</si>
  <si>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</si>
  <si>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</si>
  <si>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</si>
  <si>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</si>
  <si>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</si>
  <si>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</si>
  <si>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</si>
  <si>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</si>
  <si>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</si>
  <si>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</si>
  <si>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</si>
  <si>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</si>
  <si>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</si>
  <si>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</si>
  <si>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</si>
  <si>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</si>
  <si>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</si>
  <si>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</si>
  <si>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</si>
  <si>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</si>
  <si>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</si>
  <si>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</si>
  <si>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</si>
  <si>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</si>
  <si>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</si>
  <si>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</si>
  <si>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</si>
  <si>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</si>
  <si>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</si>
  <si>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</si>
  <si>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</si>
  <si>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</si>
  <si>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</si>
  <si>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</si>
  <si>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</si>
  <si>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</si>
  <si>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</si>
  <si>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</si>
  <si>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</si>
  <si>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</si>
  <si>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</si>
  <si>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</si>
  <si>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</si>
  <si>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</si>
  <si>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</si>
  <si>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</si>
  <si>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</si>
  <si>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</si>
  <si>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</si>
  <si>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</si>
  <si>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</si>
  <si>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</si>
  <si>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</si>
  <si>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</si>
  <si>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</si>
  <si>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</si>
  <si>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</si>
  <si>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</si>
  <si>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</si>
  <si>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</si>
  <si>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</si>
  <si>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</si>
  <si>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</si>
  <si>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</si>
  <si>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</si>
  <si>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</si>
  <si>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</si>
  <si>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</si>
  <si>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</si>
  <si>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</si>
  <si>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</si>
  <si>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</si>
  <si>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</si>
  <si>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</si>
  <si>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</si>
  <si>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</si>
  <si>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</si>
  <si>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</si>
  <si>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</si>
  <si>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</si>
  <si>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</si>
  <si>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</si>
  <si>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</si>
  <si>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</si>
  <si>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</si>
  <si>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</si>
  <si>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</si>
  <si>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</si>
  <si>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</si>
  <si>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</si>
  <si>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</si>
  <si>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</si>
  <si>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</si>
  <si>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</si>
  <si>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</si>
  <si>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</si>
  <si>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</si>
  <si>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</si>
  <si>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</si>
  <si>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</si>
  <si>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</si>
  <si>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</si>
  <si>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</si>
  <si>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</si>
  <si>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</si>
  <si>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</si>
  <si>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</si>
  <si>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</si>
  <si>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</si>
  <si>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</si>
  <si>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</si>
  <si>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</si>
  <si>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</si>
  <si>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</si>
  <si>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</si>
  <si>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</si>
  <si>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</si>
  <si>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</si>
  <si>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</si>
  <si>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</si>
  <si>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</si>
  <si>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</si>
  <si>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</si>
  <si>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</si>
  <si>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</si>
  <si>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</si>
  <si>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</si>
  <si>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</si>
  <si>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</si>
  <si>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</si>
  <si>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</si>
  <si>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</si>
  <si>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</si>
  <si>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</si>
  <si>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</si>
  <si>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</si>
  <si>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</si>
  <si>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</si>
  <si>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</si>
  <si>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</si>
  <si>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</si>
  <si>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</si>
  <si>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</si>
  <si>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</si>
  <si>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</si>
  <si>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</si>
  <si>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</si>
  <si>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</si>
  <si>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</si>
  <si>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</si>
  <si>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</si>
  <si>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</si>
  <si>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</si>
  <si>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</si>
  <si>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</si>
  <si>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</si>
  <si>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</si>
  <si>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</si>
  <si>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</si>
  <si>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</si>
  <si>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</si>
  <si>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</si>
  <si>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</si>
  <si>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</si>
  <si>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</si>
  <si>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</si>
  <si>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</si>
  <si>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</si>
  <si>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</si>
  <si>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</si>
  <si>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</si>
  <si>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</si>
  <si>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</si>
  <si>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</si>
  <si>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</si>
  <si>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</si>
  <si>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</si>
  <si>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</si>
  <si>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</si>
  <si>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</si>
  <si>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</si>
  <si>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</si>
  <si>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</si>
  <si>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</si>
  <si>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</si>
  <si>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</si>
  <si>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</si>
  <si>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</si>
  <si>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</si>
  <si>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</si>
  <si>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</si>
  <si>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</si>
  <si>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</si>
  <si>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</si>
  <si>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</si>
  <si>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</si>
  <si>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</si>
  <si>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</si>
  <si>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</si>
  <si>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</si>
  <si>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</si>
  <si>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</si>
  <si>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</si>
  <si>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</si>
  <si>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</si>
  <si>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</si>
  <si>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</si>
  <si>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</si>
  <si>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</si>
  <si>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</si>
  <si>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</si>
  <si>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</si>
  <si>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</si>
  <si>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</si>
  <si>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</si>
  <si>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</si>
  <si>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</si>
  <si>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</si>
  <si>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</si>
  <si>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</si>
  <si>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</si>
  <si>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</si>
  <si>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</si>
  <si>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</si>
  <si>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</si>
  <si>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</si>
  <si>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</si>
  <si>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</si>
  <si>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</si>
  <si>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</si>
  <si>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</si>
  <si>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</si>
  <si>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</si>
  <si>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</si>
  <si>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</si>
  <si>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</si>
  <si>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</si>
  <si>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</si>
  <si>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</si>
  <si>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</si>
  <si>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</si>
  <si>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</si>
  <si>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</si>
  <si>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</si>
  <si>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</si>
  <si>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</si>
  <si>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</si>
  <si>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</si>
  <si>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</si>
  <si>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</si>
  <si>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</si>
  <si>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</si>
  <si>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</si>
  <si>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</si>
  <si>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</si>
  <si>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</si>
  <si>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</si>
  <si>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</si>
  <si>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</si>
  <si>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</si>
  <si>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</si>
  <si>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</si>
  <si>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</si>
  <si>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</si>
  <si>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</si>
  <si>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</si>
  <si>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</si>
  <si>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</si>
  <si>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</si>
  <si>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</si>
  <si>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</si>
  <si>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</si>
  <si>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</si>
  <si>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</si>
  <si>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</si>
  <si>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</si>
  <si>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</si>
  <si>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</si>
  <si>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</si>
  <si>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</si>
  <si>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</si>
  <si>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</si>
  <si>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</si>
  <si>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</si>
  <si>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</si>
  <si>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</si>
  <si>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</si>
  <si>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</si>
  <si>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</si>
  <si>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</si>
  <si>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</si>
  <si>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</si>
  <si>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</si>
  <si>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</si>
  <si>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</si>
  <si>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</si>
  <si>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</si>
  <si>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</si>
  <si>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</si>
  <si>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</si>
  <si>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</si>
  <si>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</si>
  <si>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</si>
  <si>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</si>
  <si>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</si>
  <si>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</si>
  <si>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</si>
  <si>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</si>
  <si>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</si>
  <si>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</si>
  <si>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</si>
  <si>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</si>
  <si>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</si>
  <si>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</si>
  <si>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</si>
  <si>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</si>
  <si>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</si>
  <si>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</si>
  <si>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</si>
  <si>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</si>
  <si>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</si>
  <si>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</si>
  <si>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</si>
  <si>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</si>
  <si>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</si>
  <si>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</si>
  <si>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</si>
  <si>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</si>
  <si>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</si>
  <si>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</si>
  <si>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</si>
  <si>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</si>
  <si>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</si>
  <si>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</si>
  <si>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</si>
  <si>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</si>
  <si>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</si>
  <si>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</si>
  <si>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</si>
  <si>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</si>
  <si>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</si>
  <si>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</si>
  <si>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</si>
  <si>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</si>
  <si>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</si>
  <si>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</si>
  <si>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</si>
  <si>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</si>
  <si>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</si>
  <si>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</si>
  <si>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</si>
  <si>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</si>
  <si>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</si>
  <si>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</si>
  <si>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</si>
  <si>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</si>
  <si>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</si>
  <si>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</si>
  <si>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</si>
  <si>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</si>
  <si>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</si>
  <si>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</si>
  <si>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</si>
  <si>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</si>
  <si>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</si>
  <si>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</si>
  <si>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</si>
  <si>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</si>
  <si>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</si>
  <si>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</si>
  <si>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</si>
  <si>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</si>
  <si>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</si>
  <si>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</si>
  <si>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</si>
  <si>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</si>
  <si>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</si>
  <si>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</si>
  <si>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</si>
  <si>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</si>
  <si>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</si>
  <si>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</si>
  <si>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</si>
  <si>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</si>
  <si>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</si>
  <si>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</si>
  <si>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</si>
  <si>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</si>
  <si>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</si>
  <si>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</si>
  <si>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</si>
  <si>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</si>
  <si>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</si>
  <si>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</si>
  <si>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</si>
  <si>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</si>
  <si>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</si>
  <si>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</si>
  <si>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</si>
  <si>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</si>
  <si>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</si>
  <si>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</si>
  <si>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</si>
  <si>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</si>
  <si>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</si>
  <si>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</si>
  <si>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</si>
  <si>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</si>
  <si>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</si>
  <si>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</si>
  <si>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</si>
  <si>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</si>
  <si>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</si>
  <si>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</si>
  <si>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</si>
  <si>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</si>
  <si>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</si>
  <si>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</si>
  <si>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</si>
  <si>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</si>
  <si>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</si>
  <si>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</si>
  <si>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</si>
  <si>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</si>
  <si>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</si>
  <si>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</si>
  <si>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</si>
  <si>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</si>
  <si>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</si>
  <si>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</si>
  <si>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</si>
  <si>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</si>
  <si>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</si>
  <si>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</si>
  <si>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</si>
  <si>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</si>
  <si>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</si>
  <si>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</si>
  <si>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</si>
  <si>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</si>
  <si>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</si>
  <si>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</si>
  <si>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</si>
  <si>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</si>
  <si>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</si>
  <si>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</si>
  <si>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</si>
  <si>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</si>
  <si>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</si>
  <si>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</si>
  <si>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</si>
  <si>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</si>
  <si>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</si>
  <si>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</si>
  <si>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</si>
  <si>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</si>
  <si>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</si>
  <si>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</si>
  <si>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</si>
  <si>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</si>
  <si>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</si>
  <si>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</si>
  <si>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</si>
  <si>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</si>
  <si>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</si>
  <si>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</si>
  <si>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</si>
  <si>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</si>
  <si>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</si>
  <si>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</si>
  <si>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</si>
  <si>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</si>
  <si>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</si>
  <si>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</si>
  <si>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</si>
  <si>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</si>
  <si>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</si>
  <si>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</si>
  <si>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</si>
  <si>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</si>
  <si>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</si>
  <si>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</si>
  <si>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</si>
  <si>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</si>
  <si>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</si>
  <si>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</si>
  <si>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</si>
  <si>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</si>
  <si>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</si>
  <si>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</si>
  <si>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</si>
  <si>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</si>
  <si>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</si>
  <si>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</si>
  <si>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</si>
  <si>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</si>
  <si>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</si>
  <si>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</si>
  <si>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</si>
  <si>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</si>
  <si>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</si>
  <si>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</si>
  <si>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</si>
  <si>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</si>
  <si>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</si>
  <si>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</si>
  <si>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</si>
  <si>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</si>
  <si>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</si>
  <si>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</si>
  <si>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</si>
  <si>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</si>
  <si>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</si>
  <si>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</si>
  <si>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</si>
  <si>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</si>
  <si>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</si>
  <si>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</si>
  <si>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</si>
  <si>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</si>
  <si>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</si>
  <si>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</si>
  <si>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</si>
  <si>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</si>
  <si>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</si>
  <si>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</si>
  <si>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</si>
  <si>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</si>
  <si>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</si>
  <si>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</si>
  <si>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</si>
  <si>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</si>
  <si>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</si>
  <si>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</si>
  <si>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</si>
  <si>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</si>
  <si>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</si>
  <si>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</si>
  <si>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</si>
  <si>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</si>
  <si>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</si>
  <si>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</si>
  <si>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</si>
  <si>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</si>
  <si>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</si>
  <si>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</si>
  <si>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</si>
  <si>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</si>
  <si>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</si>
  <si>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</si>
  <si>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</si>
  <si>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</si>
  <si>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</si>
  <si>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</si>
  <si>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</si>
  <si>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</si>
  <si>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</si>
  <si>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</si>
  <si>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</si>
  <si>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</si>
  <si>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</si>
  <si>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</si>
  <si>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</si>
  <si>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</si>
  <si>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</si>
  <si>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</si>
  <si>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</si>
  <si>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</si>
  <si>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</si>
  <si>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</si>
  <si>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</si>
  <si>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</si>
  <si>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</si>
  <si>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</si>
  <si>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</si>
  <si>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</si>
  <si>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</si>
  <si>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</si>
  <si>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</si>
  <si>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</si>
  <si>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</si>
  <si>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</si>
  <si>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</si>
  <si>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</si>
  <si>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</si>
  <si>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</si>
  <si>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</si>
  <si>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</si>
  <si>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</si>
  <si>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</si>
  <si>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</si>
  <si>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</si>
  <si>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</si>
  <si>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</si>
  <si>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</si>
  <si>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</si>
  <si>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</si>
  <si>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</si>
  <si>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</si>
  <si>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</si>
  <si>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</si>
  <si>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</si>
  <si>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</si>
  <si>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</si>
  <si>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</si>
  <si>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</si>
  <si>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</si>
  <si>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</si>
  <si>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</si>
  <si>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</si>
  <si>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</si>
  <si>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</si>
  <si>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</si>
  <si>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</si>
  <si>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</si>
  <si>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</si>
  <si>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</si>
  <si>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</si>
  <si>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</si>
  <si>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</si>
  <si>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</si>
  <si>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</si>
  <si>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</si>
  <si>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</si>
  <si>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</si>
  <si>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</si>
  <si>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</si>
  <si>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</si>
  <si>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</si>
  <si>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</si>
  <si>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</si>
  <si>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</si>
  <si>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</si>
  <si>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</si>
  <si>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</si>
  <si>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</si>
  <si>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</si>
  <si>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</si>
  <si>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</si>
  <si>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</si>
  <si>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</si>
  <si>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</si>
  <si>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</si>
  <si>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</si>
  <si>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</si>
  <si>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</si>
  <si>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</si>
  <si>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</si>
  <si>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</si>
  <si>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</si>
  <si>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</si>
  <si>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</si>
  <si>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</si>
  <si>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</si>
  <si>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</si>
  <si>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</si>
  <si>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</si>
  <si>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</si>
  <si>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</si>
  <si>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</si>
  <si>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</si>
  <si>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</si>
  <si>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</si>
  <si>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</si>
  <si>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</si>
  <si>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</si>
  <si>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</si>
  <si>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</si>
  <si>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</si>
  <si>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</si>
  <si>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</si>
  <si>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</si>
  <si>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</si>
  <si>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</si>
  <si>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</si>
  <si>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</si>
  <si>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</si>
  <si>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</si>
  <si>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</si>
  <si>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</si>
  <si>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</si>
  <si>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</si>
  <si>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</si>
  <si>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</si>
  <si>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</si>
  <si>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</si>
  <si>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</si>
  <si>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</si>
  <si>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</si>
  <si>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</si>
  <si>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</si>
  <si>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</si>
  <si>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</si>
  <si>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</si>
  <si>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</si>
  <si>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</si>
  <si>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</si>
  <si>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</si>
  <si>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</si>
  <si>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</si>
  <si>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</si>
  <si>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</si>
  <si>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</si>
  <si>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</si>
  <si>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</si>
  <si>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</si>
  <si>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</si>
  <si>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</si>
  <si>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</si>
  <si>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</si>
  <si>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</si>
  <si>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</si>
  <si>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</si>
  <si>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</si>
  <si>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</si>
  <si>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</si>
  <si>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</si>
  <si>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</si>
  <si>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</si>
  <si>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</si>
  <si>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</si>
  <si>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</si>
  <si>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</si>
  <si>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</si>
  <si>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</si>
  <si>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</si>
  <si>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</si>
  <si>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</si>
  <si>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</si>
  <si>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</si>
  <si>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</si>
  <si>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</si>
  <si>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</si>
  <si>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</si>
  <si>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</si>
  <si>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</si>
  <si>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</si>
  <si>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</si>
  <si>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</si>
  <si>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</si>
  <si>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</si>
  <si>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</si>
  <si>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</si>
  <si>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</si>
  <si>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</si>
  <si>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</si>
  <si>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</si>
  <si>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</si>
  <si>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</si>
  <si>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</si>
  <si>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</si>
  <si>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</si>
  <si>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</si>
  <si>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</si>
  <si>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</si>
  <si>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</si>
  <si>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</si>
  <si>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</si>
  <si>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</si>
  <si>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</si>
  <si>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</si>
  <si>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</si>
  <si>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</si>
  <si>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</si>
  <si>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</si>
  <si>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</si>
  <si>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</si>
  <si>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</si>
  <si>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</si>
  <si>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</si>
  <si>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</si>
  <si>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</si>
  <si>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</si>
  <si>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</si>
  <si>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</si>
  <si>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</si>
  <si>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</si>
  <si>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</si>
  <si>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</si>
  <si>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</si>
  <si>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</si>
  <si>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</si>
  <si>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</si>
  <si>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</si>
  <si>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</si>
  <si>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</si>
  <si>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</si>
  <si>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</si>
  <si>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</si>
  <si>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</si>
  <si>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</si>
  <si>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</si>
  <si>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</si>
  <si>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</si>
  <si>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</si>
  <si>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</si>
  <si>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</si>
  <si>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</si>
  <si>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</si>
  <si>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</si>
  <si>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</si>
  <si>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</si>
  <si>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</si>
  <si>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</si>
  <si>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</si>
  <si>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</si>
  <si>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</si>
  <si>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</si>
  <si>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</si>
  <si>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</si>
  <si>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</si>
  <si>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</si>
  <si>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</si>
  <si>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</si>
  <si>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</si>
  <si>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</si>
  <si>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</si>
  <si>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</si>
  <si>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</si>
  <si>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</si>
  <si>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</si>
  <si>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</si>
  <si>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</si>
  <si>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</si>
  <si>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</si>
  <si>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</si>
  <si>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</si>
  <si>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</si>
  <si>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</si>
  <si>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</si>
  <si>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</si>
  <si>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</si>
  <si>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</si>
  <si>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</si>
  <si>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</si>
  <si>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</si>
  <si>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</si>
  <si>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</si>
  <si>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</si>
  <si>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</si>
  <si>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</si>
  <si>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</si>
  <si>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</si>
  <si>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</si>
  <si>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</si>
  <si>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</si>
  <si>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</si>
  <si>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</si>
  <si>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</si>
  <si>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</si>
  <si>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</si>
  <si>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</si>
  <si>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</si>
  <si>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</si>
  <si>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</si>
  <si>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</si>
  <si>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</si>
  <si>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</si>
  <si>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</si>
  <si>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</si>
  <si>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</si>
  <si>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</si>
  <si>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</si>
  <si>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</si>
  <si>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</si>
  <si>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</si>
  <si>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</si>
  <si>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</si>
  <si>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</si>
  <si>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</si>
  <si>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</si>
  <si>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</si>
  <si>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</si>
  <si>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</si>
  <si>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</si>
  <si>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</si>
  <si>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</si>
  <si>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</si>
  <si>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</si>
  <si>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</si>
  <si>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</si>
  <si>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</si>
  <si>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</si>
  <si>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</si>
  <si>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</si>
  <si>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</si>
  <si>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</si>
  <si>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</si>
  <si>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</si>
  <si>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</si>
  <si>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</si>
  <si>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</si>
  <si>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</si>
  <si>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</si>
  <si>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</si>
  <si>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</si>
  <si>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</si>
  <si>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</si>
  <si>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</si>
  <si>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</si>
  <si>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</si>
  <si>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</si>
  <si>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</si>
  <si>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</si>
  <si>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</si>
  <si>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</si>
  <si>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</si>
  <si>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</si>
  <si>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</si>
  <si>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</si>
  <si>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</si>
  <si>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</si>
  <si>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</si>
  <si>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</si>
  <si>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</si>
  <si>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</si>
  <si>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</si>
  <si>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</si>
  <si>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</si>
  <si>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</si>
  <si>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</si>
  <si>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</si>
  <si>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</si>
  <si>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</si>
  <si>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</si>
  <si>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</si>
  <si>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</si>
  <si>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</si>
  <si>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</si>
  <si>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</si>
  <si>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</si>
  <si>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</si>
  <si>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</si>
  <si>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</si>
  <si>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</si>
  <si>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</si>
  <si>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</si>
  <si>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</si>
  <si>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</si>
  <si>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</si>
  <si>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</si>
  <si>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</si>
  <si>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</si>
  <si>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</si>
  <si>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</si>
  <si>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</si>
  <si>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</si>
  <si>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</si>
  <si>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</si>
  <si>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</si>
  <si>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</si>
  <si>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</si>
  <si>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</si>
  <si>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</si>
  <si>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</si>
  <si>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</si>
  <si>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</si>
  <si>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</si>
  <si>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</si>
  <si>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</si>
  <si>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</si>
  <si>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</si>
  <si>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</si>
  <si>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</si>
  <si>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</si>
  <si>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</si>
  <si>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</si>
  <si>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</si>
  <si>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</si>
  <si>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</si>
  <si>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</si>
  <si>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</si>
  <si>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</si>
  <si>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</si>
  <si>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</si>
  <si>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</si>
  <si>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</si>
  <si>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</si>
  <si>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</si>
  <si>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</si>
  <si>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</si>
  <si>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</si>
  <si>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</si>
  <si>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</si>
  <si>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</si>
  <si>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</si>
  <si>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</si>
  <si>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</si>
  <si>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</si>
  <si>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</si>
  <si>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</si>
  <si>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</si>
  <si>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</si>
  <si>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</si>
  <si>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</si>
  <si>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</si>
  <si>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</si>
  <si>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</si>
  <si>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</si>
  <si>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</si>
  <si>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</si>
  <si>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</si>
  <si>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</si>
  <si>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</si>
  <si>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</si>
  <si>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</si>
  <si>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</si>
  <si>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</si>
  <si>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</si>
  <si>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</si>
  <si>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</si>
  <si>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</si>
  <si>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</si>
  <si>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</si>
  <si>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</si>
  <si>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</si>
  <si>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</si>
  <si>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</si>
  <si>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</si>
  <si>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</si>
  <si>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</si>
  <si>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</si>
  <si>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</si>
  <si>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</si>
  <si>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</si>
  <si>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</si>
  <si>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</si>
  <si>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</si>
  <si>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</si>
  <si>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</si>
  <si>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</si>
  <si>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</si>
  <si>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</si>
  <si>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</si>
  <si>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</si>
  <si>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</si>
  <si>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</si>
  <si>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</si>
  <si>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</si>
  <si>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</si>
  <si>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</si>
  <si>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</si>
  <si>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</si>
  <si>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</si>
  <si>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</si>
  <si>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</si>
  <si>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</si>
  <si>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</si>
  <si>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</si>
  <si>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</si>
  <si>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</si>
  <si>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</si>
  <si>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</si>
  <si>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</si>
  <si>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</si>
  <si>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</si>
  <si>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</si>
  <si>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</si>
  <si>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</si>
  <si>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</si>
  <si>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</si>
  <si>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</si>
  <si>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</si>
  <si>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</si>
  <si>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</si>
  <si>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</si>
  <si>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</si>
  <si>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</si>
  <si>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</si>
  <si>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</si>
  <si>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</si>
  <si>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</si>
  <si>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</si>
  <si>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</si>
  <si>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</si>
  <si>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</si>
  <si>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</si>
  <si>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</si>
  <si>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</si>
  <si>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</si>
  <si>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</si>
  <si>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</si>
  <si>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</si>
  <si>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</si>
  <si>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</si>
  <si>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</si>
  <si>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</si>
  <si>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</si>
  <si>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</si>
  <si>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</si>
  <si>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</si>
  <si>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</si>
  <si>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</si>
  <si>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</si>
  <si>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</si>
  <si>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</si>
  <si>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</si>
  <si>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</si>
  <si>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</si>
  <si>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</si>
  <si>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</si>
  <si>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</si>
  <si>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</si>
  <si>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</si>
  <si>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</si>
  <si>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</si>
  <si>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</si>
  <si>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</si>
  <si>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</si>
  <si>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</si>
  <si>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</si>
  <si>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</si>
  <si>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</si>
  <si>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</si>
  <si>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</si>
  <si>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</si>
  <si>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</si>
  <si>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</si>
  <si>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</si>
  <si>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</si>
  <si>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</si>
  <si>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</si>
  <si>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</si>
  <si>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</si>
  <si>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</si>
  <si>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</si>
  <si>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</si>
  <si>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</si>
  <si>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</si>
  <si>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</si>
  <si>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</si>
  <si>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</si>
  <si>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</si>
  <si>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</si>
  <si>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</si>
  <si>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</si>
  <si>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</si>
  <si>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</si>
  <si>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</si>
  <si>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</si>
  <si>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</si>
  <si>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</si>
  <si>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</si>
  <si>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</si>
  <si>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</si>
  <si>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</si>
  <si>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</si>
  <si>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</si>
  <si>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</si>
  <si>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</si>
  <si>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</si>
  <si>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</si>
  <si>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</si>
  <si>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</si>
  <si>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</si>
  <si>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</si>
  <si>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</si>
  <si>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</si>
  <si>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</si>
  <si>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</si>
  <si>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</si>
  <si>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</si>
  <si>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</si>
  <si>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</si>
  <si>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</si>
  <si>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</si>
  <si>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</si>
  <si>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</si>
  <si>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</si>
  <si>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</si>
  <si>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</si>
  <si>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</si>
  <si>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</si>
  <si>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</si>
  <si>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</si>
  <si>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</si>
  <si>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</si>
  <si>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</si>
  <si>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</si>
  <si>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</si>
  <si>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</si>
  <si>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</si>
  <si>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</si>
  <si>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</si>
  <si>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</si>
  <si>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</si>
  <si>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</si>
  <si>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</si>
  <si>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</si>
  <si>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</si>
  <si>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</si>
  <si>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</si>
  <si>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</si>
  <si>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</si>
  <si>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</si>
  <si>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</si>
  <si>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</si>
  <si>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</si>
  <si>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</si>
  <si>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</si>
  <si>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</si>
  <si>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</si>
  <si>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</si>
  <si>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</si>
  <si>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</si>
  <si>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</si>
  <si>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</si>
  <si>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</si>
  <si>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</si>
  <si>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</si>
  <si>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</si>
  <si>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</si>
  <si>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</si>
  <si>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</si>
  <si>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</si>
  <si>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</si>
  <si>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</si>
  <si>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</si>
  <si>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</si>
  <si>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</si>
  <si>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</si>
  <si>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</si>
  <si>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</si>
  <si>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</si>
  <si>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</si>
  <si>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</si>
  <si>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</si>
  <si>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</si>
  <si>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</si>
  <si>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</si>
  <si>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</si>
  <si>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</si>
  <si>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</si>
  <si>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</si>
  <si>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</si>
  <si>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</si>
  <si>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</si>
  <si>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</si>
  <si>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</si>
  <si>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</si>
  <si>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</si>
  <si>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</si>
  <si>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</si>
  <si>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</si>
  <si>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</si>
  <si>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</si>
  <si>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</si>
  <si>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</si>
  <si>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</si>
  <si>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</si>
  <si>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</si>
  <si>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</si>
  <si>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</si>
  <si>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</si>
  <si>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</si>
  <si>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</si>
  <si>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</si>
  <si>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</si>
  <si>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</si>
  <si>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</si>
  <si>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</si>
  <si>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</si>
  <si>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</si>
  <si>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</si>
  <si>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</si>
  <si>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</si>
  <si>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</si>
  <si>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</si>
  <si>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</si>
  <si>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</si>
  <si>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</si>
  <si>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</si>
  <si>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</si>
  <si>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</si>
  <si>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</si>
  <si>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</si>
  <si>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</si>
  <si>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</si>
  <si>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</si>
  <si>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</si>
  <si>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</si>
  <si>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</si>
  <si>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</si>
  <si>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</si>
  <si>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</si>
  <si>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</si>
  <si>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</si>
  <si>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</si>
  <si>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</si>
  <si>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</si>
  <si>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</si>
  <si>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</si>
  <si>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</si>
  <si>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</si>
  <si>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</si>
  <si>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</si>
  <si>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</si>
  <si>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</si>
  <si>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</si>
  <si>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</si>
  <si>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</si>
  <si>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</si>
  <si>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</si>
  <si>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</si>
  <si>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</si>
  <si>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</si>
  <si>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</si>
  <si>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</si>
  <si>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</si>
  <si>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</si>
  <si>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</si>
  <si>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</si>
  <si>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</si>
  <si>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</si>
  <si>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</si>
  <si>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</si>
  <si>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</si>
  <si>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</si>
  <si>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</si>
  <si>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</si>
  <si>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</si>
  <si>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</si>
  <si>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</si>
  <si>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</si>
  <si>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</si>
  <si>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</si>
  <si>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</si>
  <si>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</si>
  <si>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</si>
  <si>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</si>
  <si>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</si>
  <si>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</si>
  <si>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</si>
  <si>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</si>
  <si>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</si>
  <si>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</si>
  <si>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</si>
  <si>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</si>
  <si>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</si>
  <si>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</si>
  <si>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</si>
  <si>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</si>
  <si>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</si>
  <si>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</si>
  <si>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</si>
  <si>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</si>
  <si>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</si>
  <si>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</si>
  <si>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</si>
  <si>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</si>
  <si>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</si>
  <si>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</si>
  <si>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</si>
  <si>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</si>
  <si>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</si>
  <si>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</si>
  <si>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</si>
  <si>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</si>
  <si>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</si>
  <si>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</si>
  <si>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</si>
  <si>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</si>
  <si>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</si>
  <si>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</si>
  <si>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</si>
  <si>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</si>
  <si>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</si>
  <si>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</si>
  <si>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</si>
  <si>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</si>
  <si>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</si>
  <si>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</si>
  <si>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</si>
  <si>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</si>
  <si>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</si>
  <si>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</si>
  <si>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</si>
  <si>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</si>
  <si>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</si>
  <si>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</si>
  <si>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</si>
  <si>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</si>
  <si>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</si>
  <si>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</si>
  <si>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</si>
  <si>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</si>
  <si>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</si>
  <si>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</si>
  <si>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</si>
  <si>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</si>
  <si>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</si>
  <si>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</si>
  <si>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</si>
  <si>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</si>
  <si>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</si>
  <si>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</si>
  <si>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</si>
  <si>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</si>
  <si>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</si>
  <si>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</si>
  <si>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</si>
  <si>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</si>
  <si>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</si>
  <si>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</si>
  <si>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</si>
  <si>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</si>
  <si>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</si>
  <si>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</si>
  <si>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</si>
  <si>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</si>
  <si>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</si>
  <si>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</si>
  <si>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</si>
  <si>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</si>
  <si>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</si>
  <si>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</si>
  <si>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</si>
  <si>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</si>
  <si>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</si>
  <si>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</si>
  <si>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</si>
  <si>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</si>
  <si>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</si>
  <si>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</si>
  <si>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</si>
  <si>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</si>
  <si>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</si>
  <si>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</si>
  <si>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</si>
  <si>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</si>
  <si>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</si>
  <si>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</si>
  <si>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</si>
  <si>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</si>
  <si>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</si>
  <si>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</si>
  <si>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</si>
  <si>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</si>
  <si>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</si>
  <si>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</si>
  <si>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</si>
  <si>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</si>
  <si>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</si>
  <si>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</si>
  <si>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</si>
  <si>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</si>
  <si>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</si>
  <si>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</si>
  <si>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</si>
  <si>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</si>
  <si>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</si>
  <si>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</si>
  <si>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</si>
  <si>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</si>
  <si>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</si>
  <si>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</si>
  <si>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</si>
  <si>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</si>
  <si>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</si>
  <si>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</si>
  <si>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</si>
  <si>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</si>
  <si>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</si>
  <si>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</si>
  <si>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</si>
  <si>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</si>
  <si>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</si>
  <si>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</si>
  <si>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</si>
  <si>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</si>
  <si>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</si>
  <si>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</si>
  <si>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</si>
  <si>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</si>
  <si>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</si>
  <si>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</si>
  <si>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</si>
  <si>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</si>
  <si>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</si>
  <si>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</si>
  <si>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</si>
  <si>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</si>
  <si>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</si>
  <si>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</si>
  <si>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</si>
  <si>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</si>
  <si>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</si>
  <si>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</si>
  <si>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</si>
  <si>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</si>
  <si>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</si>
  <si>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</si>
  <si>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</si>
  <si>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</si>
  <si>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</si>
  <si>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</si>
  <si>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</si>
  <si>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</si>
  <si>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</si>
  <si>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</si>
  <si>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</si>
  <si>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</si>
  <si>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</si>
  <si>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</si>
  <si>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</si>
  <si>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</si>
  <si>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</si>
  <si>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</si>
  <si>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</si>
  <si>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</si>
  <si>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</si>
  <si>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</si>
  <si>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</si>
  <si>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</si>
  <si>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</si>
  <si>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</si>
  <si>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</si>
  <si>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</si>
  <si>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</si>
  <si>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</si>
  <si>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</si>
  <si>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</si>
  <si>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</si>
  <si>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</si>
  <si>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</si>
  <si>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</si>
  <si>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</si>
  <si>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</si>
  <si>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</si>
  <si>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</si>
  <si>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</si>
  <si>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</si>
  <si>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</si>
  <si>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</si>
  <si>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</si>
  <si>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</si>
  <si>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</si>
  <si>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</si>
  <si>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</si>
  <si>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</si>
  <si>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</si>
  <si>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</si>
  <si>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</si>
  <si>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</si>
  <si>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</si>
  <si>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</si>
  <si>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</si>
  <si>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</si>
  <si>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</si>
  <si>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</si>
  <si>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</si>
  <si>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</si>
  <si>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</si>
  <si>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</si>
  <si>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</si>
  <si>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</si>
  <si>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</si>
  <si>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</si>
  <si>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</si>
  <si>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</si>
  <si>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</si>
  <si>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</si>
  <si>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</si>
  <si>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</si>
  <si>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</si>
  <si>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</si>
  <si>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</si>
  <si>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</si>
  <si>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</si>
  <si>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</si>
  <si>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</si>
  <si>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</si>
  <si>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</si>
  <si>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</si>
  <si>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</si>
  <si>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</si>
  <si>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</si>
  <si>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</si>
  <si>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</si>
  <si>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</si>
  <si>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</si>
  <si>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</si>
  <si>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</si>
  <si>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</si>
  <si>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</si>
  <si>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</si>
  <si>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</si>
  <si>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</si>
  <si>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</si>
  <si>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</si>
  <si>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</si>
  <si>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</si>
  <si>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</si>
  <si>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</si>
  <si>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</si>
  <si>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</si>
  <si>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</si>
  <si>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</si>
  <si>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</si>
  <si>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</si>
  <si>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</si>
  <si>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</si>
  <si>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</si>
  <si>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</si>
  <si>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</si>
  <si>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</si>
  <si>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</si>
  <si>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</si>
  <si>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</si>
  <si>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</si>
  <si>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</si>
  <si>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</si>
  <si>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</si>
  <si>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</si>
  <si>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</si>
  <si>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</si>
  <si>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</si>
  <si>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</si>
  <si>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</si>
  <si>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</si>
  <si>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</si>
  <si>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</si>
  <si>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</si>
  <si>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</si>
  <si>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</si>
  <si>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</si>
  <si>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</si>
  <si>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</si>
  <si>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</si>
  <si>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</si>
  <si>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</si>
  <si>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</si>
  <si>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</si>
  <si>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</si>
  <si>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</si>
  <si>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</si>
  <si>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</si>
  <si>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</si>
  <si>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</si>
  <si>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</si>
  <si>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</si>
  <si>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</si>
  <si>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</si>
  <si>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</si>
  <si>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</si>
  <si>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</si>
  <si>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</si>
  <si>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</si>
  <si>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</si>
  <si>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</si>
  <si>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</si>
  <si>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</si>
  <si>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</si>
  <si>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</si>
  <si>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</si>
  <si>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</si>
  <si>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</si>
  <si>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</si>
  <si>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</si>
  <si>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</si>
  <si>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</si>
  <si>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</si>
  <si>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</si>
  <si>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</si>
  <si>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</si>
  <si>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</si>
  <si>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</si>
  <si>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</si>
  <si>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</si>
  <si>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</si>
  <si>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</si>
  <si>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</si>
  <si>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</si>
  <si>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</si>
  <si>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</si>
  <si>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</si>
  <si>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</si>
  <si>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</si>
  <si>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</si>
  <si>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</si>
  <si>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</si>
  <si>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</si>
  <si>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</si>
  <si>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</si>
  <si>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</si>
  <si>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</si>
  <si>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</si>
  <si>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</si>
  <si>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</si>
  <si>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</si>
  <si>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</si>
  <si>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</si>
  <si>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</si>
  <si>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</si>
  <si>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</si>
  <si>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</si>
  <si>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</si>
  <si>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</si>
  <si>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</si>
  <si>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</si>
  <si>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</si>
  <si>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</si>
  <si>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</si>
  <si>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</si>
  <si>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</si>
  <si>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</si>
  <si>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</si>
  <si>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</si>
  <si>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</si>
  <si>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</si>
  <si>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</si>
  <si>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</si>
  <si>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</si>
  <si>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</si>
  <si>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</si>
  <si>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</si>
  <si>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</si>
  <si>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</si>
  <si>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</si>
  <si>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</si>
  <si>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</si>
  <si>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</si>
  <si>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</si>
  <si>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</si>
  <si>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</si>
  <si>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</si>
  <si>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</si>
  <si>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</si>
  <si>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</si>
  <si>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</si>
  <si>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</si>
  <si>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</si>
  <si>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</si>
  <si>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</si>
  <si>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</si>
  <si>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</si>
  <si>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</si>
  <si>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</si>
  <si>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</si>
  <si>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</si>
  <si>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</si>
  <si>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</si>
  <si>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</si>
  <si>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</si>
  <si>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</si>
  <si>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</si>
  <si>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</si>
  <si>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</si>
  <si>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</si>
  <si>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</si>
  <si>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</si>
  <si>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</si>
  <si>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</si>
  <si>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</si>
  <si>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</si>
  <si>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</si>
  <si>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</si>
  <si>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</si>
  <si>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</si>
  <si>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</si>
  <si>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</si>
  <si>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</si>
  <si>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</si>
  <si>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</si>
  <si>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</si>
  <si>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</si>
  <si>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</si>
  <si>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</si>
  <si>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</si>
  <si>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</si>
  <si>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</si>
  <si>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</si>
  <si>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</si>
  <si>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</si>
  <si>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</si>
  <si>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</si>
  <si>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</si>
  <si>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</si>
  <si>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</si>
  <si>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</si>
  <si>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</si>
  <si>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</si>
  <si>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</si>
  <si>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</si>
  <si>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</si>
  <si>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</si>
  <si>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</si>
  <si>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</si>
  <si>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</si>
  <si>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</si>
  <si>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</si>
  <si>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</si>
  <si>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</si>
  <si>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</si>
  <si>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</si>
  <si>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</si>
  <si>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</si>
  <si>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</si>
  <si>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</si>
  <si>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</si>
  <si>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</si>
  <si>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</si>
  <si>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</si>
  <si>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</si>
  <si>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</si>
  <si>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</si>
  <si>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</si>
  <si>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</si>
  <si>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</si>
  <si>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</si>
  <si>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</si>
  <si>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</si>
  <si>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</si>
  <si>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</si>
  <si>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</si>
  <si>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</si>
  <si>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</si>
  <si>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</si>
  <si>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</si>
  <si>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</si>
  <si>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</si>
  <si>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</si>
  <si>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</si>
  <si>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</si>
  <si>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</si>
  <si>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</si>
  <si>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</si>
  <si>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</si>
  <si>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</si>
  <si>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</si>
  <si>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</si>
  <si>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</si>
  <si>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</si>
  <si>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</si>
  <si>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</si>
  <si>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</si>
  <si>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</si>
  <si>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</si>
  <si>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</si>
  <si>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</si>
  <si>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</si>
  <si>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</si>
  <si>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</si>
  <si>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</si>
  <si>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</si>
  <si>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</si>
  <si>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</si>
  <si>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</si>
  <si>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</si>
  <si>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</si>
  <si>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</si>
  <si>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</si>
  <si>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</si>
  <si>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</si>
  <si>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</si>
  <si>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</si>
  <si>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</si>
  <si>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</si>
  <si>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</si>
  <si>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</si>
  <si>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</si>
  <si>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</si>
  <si>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</si>
  <si>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</si>
  <si>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</si>
  <si>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</si>
  <si>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</si>
  <si>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</si>
  <si>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</si>
  <si>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</si>
  <si>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</si>
  <si>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</si>
  <si>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</si>
  <si>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</si>
  <si>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</si>
  <si>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</si>
  <si>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</si>
  <si>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</si>
  <si>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</si>
  <si>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</si>
  <si>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</si>
  <si>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</si>
  <si>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</si>
  <si>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</si>
  <si>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</si>
  <si>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</si>
  <si>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</si>
  <si>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</si>
  <si>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</si>
  <si>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</si>
  <si>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</si>
  <si>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</si>
  <si>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</si>
  <si>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</si>
  <si>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</si>
  <si>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</si>
  <si>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</si>
  <si>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</si>
  <si>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</si>
  <si>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</si>
  <si>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</si>
  <si>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</si>
  <si>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</si>
  <si>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</si>
  <si>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</si>
  <si>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</si>
  <si>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</si>
  <si>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</si>
  <si>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</si>
  <si>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</si>
  <si>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</si>
  <si>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</si>
  <si>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</si>
  <si>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</si>
  <si>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</si>
  <si>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</si>
  <si>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</si>
  <si>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</si>
  <si>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</si>
  <si>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</si>
  <si>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</si>
  <si>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</si>
  <si>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</si>
  <si>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</si>
  <si>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</si>
  <si>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</si>
  <si>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</si>
  <si>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</si>
  <si>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</si>
  <si>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</si>
  <si>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</si>
  <si>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</si>
  <si>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</si>
  <si>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</si>
  <si>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</si>
  <si>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</si>
  <si>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</si>
  <si>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</si>
  <si>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</si>
  <si>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</si>
  <si>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</si>
  <si>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</si>
  <si>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</si>
  <si>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</si>
  <si>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</si>
  <si>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</si>
  <si>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</si>
  <si>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</si>
  <si>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</si>
  <si>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</si>
  <si>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</si>
  <si>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</si>
  <si>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</si>
  <si>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</si>
  <si>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</si>
  <si>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</si>
  <si>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</si>
  <si>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</si>
  <si>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</si>
  <si>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</si>
  <si>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</si>
  <si>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</si>
  <si>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</si>
  <si>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</si>
  <si>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</si>
  <si>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</si>
  <si>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</si>
  <si>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</si>
  <si>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</si>
  <si>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</si>
  <si>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</si>
  <si>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</si>
  <si>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</si>
  <si>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</si>
  <si>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</si>
  <si>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</si>
  <si>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</si>
  <si>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</si>
  <si>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</si>
  <si>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</si>
  <si>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</si>
  <si>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</si>
  <si>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</si>
  <si>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</si>
  <si>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</si>
  <si>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</si>
  <si>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</si>
  <si>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</si>
  <si>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</si>
  <si>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</si>
  <si>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</si>
  <si>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</si>
  <si>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</si>
  <si>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</si>
  <si>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</si>
  <si>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</si>
  <si>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</si>
  <si>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</si>
  <si>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</si>
  <si>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</si>
  <si>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</si>
  <si>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</si>
  <si>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</si>
  <si>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</si>
  <si>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</si>
  <si>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</si>
  <si>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</si>
  <si>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</si>
  <si>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</si>
  <si>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</si>
  <si>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</si>
  <si>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</si>
  <si>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</si>
  <si>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</si>
  <si>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</si>
  <si>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</si>
  <si>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</si>
  <si>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</si>
  <si>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</si>
  <si>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</si>
  <si>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</si>
  <si>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</si>
  <si>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</si>
  <si>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</si>
  <si>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</si>
  <si>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</si>
  <si>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</si>
  <si>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</si>
  <si>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</si>
  <si>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</si>
  <si>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</si>
  <si>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</si>
  <si>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</si>
  <si>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</si>
  <si>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</si>
  <si>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</si>
  <si>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</si>
  <si>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</si>
  <si>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</si>
  <si>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</si>
  <si>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</si>
  <si>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</si>
  <si>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</si>
  <si>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</si>
  <si>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</si>
  <si>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</si>
  <si>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</si>
  <si>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</si>
  <si>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</si>
  <si>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</si>
  <si>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</si>
  <si>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</si>
  <si>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</si>
  <si>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</si>
  <si>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</si>
  <si>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</si>
  <si>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</si>
  <si>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</si>
  <si>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</si>
  <si>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</si>
  <si>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</si>
  <si>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</si>
  <si>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</si>
  <si>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</si>
  <si>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</si>
  <si>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</si>
  <si>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</si>
  <si>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</si>
  <si>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</si>
  <si>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</si>
  <si>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</si>
  <si>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</si>
  <si>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</si>
  <si>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</si>
  <si>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</si>
  <si>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</si>
  <si>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</si>
  <si>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</si>
  <si>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</si>
  <si>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</si>
  <si>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</si>
  <si>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</si>
  <si>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</si>
  <si>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</si>
  <si>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</si>
  <si>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</si>
  <si>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</si>
  <si>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</si>
  <si>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</si>
  <si>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</si>
  <si>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</si>
  <si>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</si>
  <si>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</si>
  <si>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</si>
  <si>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</si>
  <si>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</si>
  <si>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</si>
  <si>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</si>
  <si>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</si>
  <si>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</si>
  <si>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</si>
  <si>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</si>
  <si>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</si>
  <si>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</si>
  <si>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</si>
  <si>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</si>
  <si>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</si>
  <si>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</si>
  <si>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</si>
  <si>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</si>
  <si>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</si>
  <si>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</si>
  <si>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</si>
  <si>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</si>
  <si>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</si>
  <si>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</si>
  <si>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</si>
  <si>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</si>
  <si>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</si>
  <si>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</si>
  <si>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</si>
  <si>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</si>
  <si>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</si>
  <si>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</si>
  <si>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</si>
  <si>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</si>
  <si>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</si>
  <si>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</si>
  <si>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</si>
  <si>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</si>
  <si>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</si>
  <si>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</si>
  <si>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</si>
  <si>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</si>
  <si>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</si>
  <si>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</si>
  <si>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</si>
  <si>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</si>
  <si>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</si>
  <si>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</si>
  <si>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</si>
  <si>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</si>
  <si>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</si>
  <si>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</si>
  <si>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</si>
  <si>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</si>
  <si>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</si>
  <si>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</si>
  <si>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</si>
  <si>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</si>
  <si>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</si>
  <si>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</si>
  <si>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</si>
  <si>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</si>
  <si>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</si>
  <si>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</si>
  <si>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</si>
  <si>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</si>
  <si>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</si>
  <si>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</si>
  <si>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</si>
  <si>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</si>
  <si>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</si>
  <si>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</si>
  <si>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</si>
  <si>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</si>
  <si>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</si>
  <si>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</si>
  <si>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</si>
  <si>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</si>
  <si>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</si>
  <si>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</si>
  <si>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</si>
  <si>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</si>
  <si>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</si>
  <si>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</si>
  <si>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</si>
  <si>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</si>
  <si>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</si>
  <si>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</si>
  <si>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</si>
  <si>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</si>
  <si>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</si>
  <si>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</si>
  <si>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</si>
  <si>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</si>
  <si>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</si>
  <si>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</si>
  <si>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</si>
  <si>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</si>
  <si>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</si>
  <si>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</si>
  <si>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</si>
  <si>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</si>
  <si>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</si>
  <si>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</si>
  <si>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</si>
  <si>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</si>
  <si>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</si>
  <si>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</si>
  <si>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</si>
  <si>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</si>
  <si>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</si>
  <si>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</si>
  <si>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</si>
  <si>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</si>
  <si>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</si>
  <si>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</si>
  <si>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</si>
  <si>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</si>
  <si>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</si>
  <si>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</si>
  <si>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</si>
  <si>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</si>
  <si>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</si>
  <si>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</si>
  <si>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</si>
  <si>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</si>
  <si>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</si>
  <si>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</si>
  <si>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</si>
  <si>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</si>
  <si>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</si>
  <si>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</si>
  <si>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</si>
  <si>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</si>
  <si>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</si>
  <si>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</si>
  <si>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</si>
  <si>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</si>
  <si>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</si>
  <si>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</si>
  <si>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</si>
  <si>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</si>
  <si>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</si>
  <si>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</si>
  <si>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</si>
  <si>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</si>
  <si>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</si>
  <si>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</si>
  <si>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</si>
  <si>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</si>
  <si>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</si>
  <si>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</si>
  <si>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</si>
  <si>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</si>
  <si>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</si>
  <si>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</si>
  <si>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</si>
  <si>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</si>
  <si>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</si>
  <si>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</si>
  <si>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</si>
  <si>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</si>
  <si>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</si>
  <si>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</si>
  <si>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</si>
  <si>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</si>
  <si>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</si>
  <si>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</si>
  <si>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</si>
  <si>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</si>
  <si>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</si>
  <si>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</si>
  <si>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</si>
  <si>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</si>
  <si>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</si>
  <si>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</si>
  <si>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</si>
  <si>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</si>
  <si>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</si>
  <si>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</si>
  <si>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</si>
  <si>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</si>
  <si>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</si>
  <si>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</si>
  <si>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</si>
  <si>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</si>
  <si>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</si>
  <si>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</si>
  <si>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</si>
  <si>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</si>
  <si>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</si>
  <si>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</si>
  <si>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</si>
  <si>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</si>
  <si>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</si>
  <si>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</si>
  <si>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</si>
  <si>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</si>
  <si>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</si>
  <si>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</si>
  <si>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</si>
  <si>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</si>
  <si>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</si>
  <si>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</si>
  <si>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</si>
  <si>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</si>
  <si>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</si>
  <si>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</si>
  <si>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</si>
  <si>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</si>
  <si>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</si>
  <si>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</si>
  <si>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</si>
  <si>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</si>
  <si>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</si>
  <si>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</si>
  <si>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</si>
  <si>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</si>
  <si>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</si>
  <si>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</si>
  <si>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</si>
  <si>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</si>
  <si>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</si>
  <si>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</si>
  <si>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</si>
  <si>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</si>
  <si>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</si>
  <si>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</si>
  <si>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</si>
  <si>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</si>
  <si>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</si>
  <si>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</si>
  <si>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</si>
  <si>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</si>
  <si>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</si>
  <si>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</si>
  <si>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</si>
  <si>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</si>
  <si>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</si>
  <si>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</si>
  <si>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</si>
  <si>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</si>
  <si>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</si>
  <si>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</si>
  <si>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</si>
  <si>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</si>
  <si>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</si>
  <si>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</si>
  <si>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</si>
  <si>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</si>
  <si>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</si>
  <si>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</si>
  <si>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</si>
  <si>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</si>
  <si>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</si>
  <si>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</si>
  <si>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</si>
  <si>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</si>
  <si>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</si>
  <si>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</si>
  <si>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</si>
  <si>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</si>
  <si>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</si>
  <si>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</si>
  <si>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</si>
  <si>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</si>
  <si>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</si>
  <si>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</si>
  <si>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</si>
  <si>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</si>
  <si>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</si>
  <si>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</si>
  <si>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</si>
  <si>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</si>
  <si>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</si>
  <si>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</si>
  <si>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</si>
  <si>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</si>
  <si>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</si>
  <si>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</si>
  <si>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</si>
  <si>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</si>
  <si>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</si>
  <si>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</si>
  <si>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</si>
  <si>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</si>
  <si>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</si>
  <si>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</si>
  <si>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</si>
  <si>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</si>
  <si>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</si>
  <si>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</si>
  <si>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</si>
  <si>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</si>
  <si>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</si>
  <si>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</si>
  <si>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</si>
  <si>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</si>
  <si>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</si>
  <si>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</si>
  <si>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</si>
  <si>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</si>
  <si>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</si>
  <si>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</si>
  <si>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</si>
  <si>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</si>
  <si>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</si>
  <si>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</si>
  <si>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</si>
  <si>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</si>
  <si>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</si>
  <si>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</si>
  <si>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</si>
  <si>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</si>
  <si>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</si>
  <si>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</si>
  <si>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</si>
  <si>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</si>
  <si>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</si>
  <si>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</si>
  <si>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</si>
  <si>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</si>
  <si>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</si>
  <si>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</si>
  <si>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</si>
  <si>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</si>
  <si>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</si>
  <si>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</si>
  <si>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</si>
  <si>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</si>
  <si>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</si>
  <si>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</si>
  <si>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</si>
  <si>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</si>
  <si>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</si>
  <si>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</si>
  <si>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</si>
  <si>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</si>
  <si>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</si>
  <si>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</si>
  <si>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</si>
  <si>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</si>
  <si>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</si>
  <si>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</si>
  <si>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</si>
  <si>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</si>
  <si>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</si>
  <si>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</si>
  <si>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</si>
  <si>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</si>
  <si>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</si>
  <si>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</si>
  <si>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</si>
  <si>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</si>
  <si>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</si>
  <si>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</si>
  <si>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</si>
  <si>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</si>
  <si>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</si>
  <si>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</si>
  <si>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</si>
  <si>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</si>
  <si>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</si>
  <si>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</si>
  <si>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</si>
  <si>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</si>
  <si>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</si>
  <si>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</si>
  <si>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</si>
  <si>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</si>
  <si>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</si>
  <si>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</si>
  <si>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</si>
  <si>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</si>
  <si>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</si>
  <si>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</si>
  <si>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</si>
  <si>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</si>
  <si>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</si>
  <si>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</si>
  <si>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</si>
  <si>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</si>
  <si>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</si>
  <si>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</si>
  <si>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</si>
  <si>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</si>
  <si>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</si>
  <si>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</si>
  <si>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</si>
  <si>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</si>
  <si>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</si>
  <si>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</si>
  <si>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</si>
  <si>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</si>
  <si>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</si>
  <si>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</si>
  <si>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</si>
  <si>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</si>
  <si>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</si>
  <si>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</si>
  <si>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</si>
  <si>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</si>
  <si>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</si>
  <si>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</si>
  <si>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</si>
  <si>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</si>
  <si>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</si>
  <si>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</si>
  <si>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</si>
  <si>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</si>
  <si>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</si>
  <si>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</si>
  <si>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</si>
  <si>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</si>
  <si>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</si>
  <si>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</si>
  <si>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</si>
  <si>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</si>
  <si>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</si>
  <si>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</si>
  <si>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</si>
  <si>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</si>
  <si>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</si>
  <si>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</si>
  <si>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</si>
  <si>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</si>
  <si>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</si>
  <si>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</si>
  <si>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</si>
  <si>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</si>
  <si>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</si>
  <si>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</si>
  <si>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</si>
  <si>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</si>
  <si>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</si>
  <si>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</si>
  <si>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</si>
  <si>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</si>
  <si>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100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</si>
  <si>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</si>
  <si>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</si>
  <si>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</si>
  <si>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</si>
  <si>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</si>
  <si>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</si>
  <si>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</si>
  <si>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</si>
  <si>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</si>
  <si>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</si>
  <si>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</si>
  <si>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</si>
  <si>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</si>
  <si>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</si>
  <si>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PCM-20251101-00000347</t>
  </si>
  <si>
    <t>ETA 65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</si>
</sst>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1" totalsRowShown="0" headerRowDxfId="15" dataDxfId="14" headerRowBorderDxfId="12" tableBorderDxfId="13">
  <autoFilter ref="A1:L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299.38189502315072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9.5598726853495464E-2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45962.330320949077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45962.330320949077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45962.330320949077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45962.330320949077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45962.330320949077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45962.330320949077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45962.330320949077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45962.330320949077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45962.330320949077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45962.330320949077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45962.330320949077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45962.330320949077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45962.330320949077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45962.330320949077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45962.330320949077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45962.330320949077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45962.330320949077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45962.330320949077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45962.330320949077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45962.330320949077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45962.330320949077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45962.330320949077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45962.330320949077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45962.330320949077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45962.330320949077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45962.330320949077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45962.330320949077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45962.330320949077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45962.330320949077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45962.330320949077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45962.330320949077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45962.330320949077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45962.330320949077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45962.330320949077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45962.330320949077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45962.330320949077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45962.330320949077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45962.330320949077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45962.330320949077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45962.330320949077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45962.330320949077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45962.330320949077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45962.330320949077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45962.330320949077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45962.330320949077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45962.330320949077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45962.330320949077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45962.330320949077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45962.330320949077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45962.330320949077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45962.330320949077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45962.330320949077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45962.330320949077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45962.330320949077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45962.330320949077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45962.330320949077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45962.330320949077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45962.330320949077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45962.330320949077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45962.330320949077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45962.330320949077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45962.330320949077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45962.330320949077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45962.330320949077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45962.330320949077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45962.330320949077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45962.330320949077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45962.330320949077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45962.330320949077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45962.330320949077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45962.330320949077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45962.330320949077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45962.330320949077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45962.330320949077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45962.330320949077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45962.330320949077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45962.330320949077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45962.330320949077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45962.330320949077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45962.330320949077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45962.330320949077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45962.330320949077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45962.330320949077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45962.330320949077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45962.330320949077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45962.330320949077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45962.330320949077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45962.330320949077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45962.330320949077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45962.330320949077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45962.330320949077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45962.330320949077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45962.330320949077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45962.330320949077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45962.330320949077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45962.330320949077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45962.330320949077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45962.330320949077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45962.330320949077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45962.330320949077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45962.330320949077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45962.330320949077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45962.330320949077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45962.330320949077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45962.330320949077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45962.330320949077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45962.330320949077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45962.330320949077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45962.330320949077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45962.330320949077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45962.330320949077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45962.330320949077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45962.330320949077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45962.330320949077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45962.330320949077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45962.330320949077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45962.330320949077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45962.330320949077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45962.330320949077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45962.330320949077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45962.330320949077</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45962.330320949077</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137.33048298611538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3.5882376157460385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0.11213807870808523</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9.2091782411444001E-2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7.4788541671296116E-2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5.253159722633427E-2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2.7763078709540423E-2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45962.330320949077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45962.330320949077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45962.330320949077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45962.330320949077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45962.330320949077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45962.330320949077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45962.330320949077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45962.330320949077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45962.330320949077</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45962.330320949077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45962.330320949077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45962.330320949077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45962.330320949077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45962.330320949077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45962.330320949077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45962.330320949077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45962.330320949077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45962.330320949077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45962.330320949077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45962.330320949077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45962.330320949077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45962.330320949077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45962.330320949077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45962.330320949077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45962.330320949077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45962.330320949077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45962.330320949077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45962.330320949077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45962.330320949077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45962.330320949077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45962.330320949077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45962.330320949077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45962.330320949077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45962.330320949077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45962.330320949077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45962.330320949077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45962.330320949077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45962.330320949077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45962.330320949077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45962.330320949077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45962.330320949077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45962.330320949077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45962.330320949077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45962.330320949077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45962.330320949077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45962.330320949077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45962.330320949077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45962.330320949077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45962.330320949077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45962.330320949077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45962.330320949077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45962.330320949077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45962.330320949077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45962.330320949077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45962.330320949077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45962.330320949077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45962.330320949077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45962.330320949077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45962.330320949077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45962.330320949077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45962.330320949077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45962.330320949077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45962.330320949077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45962.330320949077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45962.330320949077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45962.330320949077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45962.330320949077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45962.330320949077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45962.330320949077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45962.330320949077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45962.330320949077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45962.330320949077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45962.330320949077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45962.330320949077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45962.330320949077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45962.330320949077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45962.330320949077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45962.330320949077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45962.330320949077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45962.330320949077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45962.330320949077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45962.330320949077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45962.330320949077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45962.330320949077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45962.330320949077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45962.330320949077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45962.330320949077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45962.330320949077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45962.330320949077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45962.330320949077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45962.330320949077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45962.330320949077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45962.330320949077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45962.330320949077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45962.330320949077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45962.330320949077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45962.330320949077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45962.330320949077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45962.330320949077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45962.330320949077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45962.330320949077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45962.330320949077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45962.330320949077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45962.330320949077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45962.330320949077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45962.330320949077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45962.330320949077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45962.330320949077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45962.330320949077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45962.330320949077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45962.330320949077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45962.330320949077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45962.330320949077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45962.330320949077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45962.330320949077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45962.330320949077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45962.330320949077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45962.330320949077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45962.330320949077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45962.330320949077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45962.330320949077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45962.330320949077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45962.330320949077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45962.330320949077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45962.330320949077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45962.330320949077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45962.330320949077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45962.330320949077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45962.330320949077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45962.330320949077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45962.330320949077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45962.330320949077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45962.330320949077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45962.330320949077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45962.330320949077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45962.330320949077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45962.330320949077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45962.330320949077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45962.330320949077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45962.330320949077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45962.330320949077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45962.330320949077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45962.330320949077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45962.330320949077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45962.330320949077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45962.330320949077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45962.330320949077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45962.330320949077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45962.330320949077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45962.330320949077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45962.330320949077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45962.330320949077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45962.330320949077</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45962.330320949077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45962.330320949077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45962.330320949077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45962.330320949077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45962.330320949077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45962.330320949077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45962.330320949077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45962.330320949077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45962.330320949077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45962.330320949077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45962.330320949077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45962.330320949077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45962.330320949077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45962.330320949077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45962.330320949077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45962.330320949077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45962.330320949077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45962.330320949077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45962.330320949077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45962.330320949077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45962.330320949077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45962.330320949077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45962.330320949077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45962.330320949077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45962.330320949077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45962.330320949077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45962.330320949077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45962.330320949077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45962.330320949077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45962.330320949077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45962.330320949077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45962.330320949077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45962.330320949077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45962.330320949077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45962.330320949077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45962.330320949077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45962.330320949077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45962.330320949077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45962.330320949077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45962.330320949077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45962.330320949077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45962.330320949077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45962.330320949077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45962.330320949077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45962.330320949077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45962.330320949077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45962.330320949077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45962.330320949077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45962.330320949077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45962.330320949077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45962.330320949077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45962.330320949077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45962.330320949077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45962.330320949077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45962.330320949077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45962.330320949077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45962.330320949077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45962.330320949077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45962.330320949077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45962.330320949077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45962.330320949077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45962.330320949077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45962.330320949077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45962.330320949077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45962.330320949077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45962.330320949077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45962.330320949077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45962.330320949077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45962.330320949077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45962.330320949077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45962.330320949077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45962.330320949077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45962.330320949077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45962.330320949077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45962.330320949077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45962.330320949077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45962.330320949077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45962.330320949077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45962.330320949077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45962.330320949077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45962.330320949077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45962.330320949077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45962.330320949077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45962.330320949077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45962.330320949077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45962.330320949077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45962.330320949077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45962.330320949077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45962.330320949077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45962.330320949077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45962.330320949077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45962.330320949077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45962.330320949077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45962.330320949077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45962.330320949077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45962.330320949077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45962.330320949077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45962.330320949077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45962.330320949077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45962.330320949077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45962.330320949077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45962.330320949077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45962.330320949077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45962.330320949077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45962.330320949077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45962.330320949077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45962.330320949077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45962.330320949077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45962.330320949077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45962.330320949077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45962.330320949077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45962.330320949077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45962.330320949077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45962.330320949077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45962.330320949077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45962.330320949077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45962.330320949077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45962.330320949077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45962.330320949077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45962.330320949077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45962.330320949077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45962.330320949077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45962.330320949077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45962.330320949077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45962.330320949077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45962.330320949077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45962.330320949077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45962.330320949077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45962.330320949077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45962.330320949077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45962.330320949077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45962.330320949077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45962.330320949077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45962.330320949077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45962.330320949077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45962.330320949077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45962.330320949077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45962.330320949077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45962.330320949077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45962.330320949077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45962.330320949077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45962.330320949077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45962.330320949077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45962.330320949077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45962.330320949077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45962.330320949077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45962.330320949077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45962.330320949077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45962.330320949077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45962.330320949077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45962.330320949077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45962.330320949077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45962.330320949077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45962.330320949077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45962.330320949077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45962.330320949077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45962.330320949077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45962.330320949077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45962.330320949077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45962.330320949077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45962.330320949077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45962.330320949077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45962.330320949077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45962.330320949077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45962.330320949077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45962.330320949077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45962.330320949077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45962.330320949077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45962.330320949077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45962.330320949077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45962.330320949077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45962.330320949077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45962.330320949077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45962.330320949077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45962.330320949077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45962.330320949077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45962.330320949077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45962.330320949077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45962.330320949077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45962.330320949077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45962.330320949077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45962.330320949077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45962.330320949077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45962.330320949077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45962.330320949077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45962.330320949077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45962.330320949077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45962.330320949077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45962.330320949077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45962.330320949077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45962.330320949077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45962.330320949077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45962.330320949077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45962.330320949077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45962.330320949077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45962.330320949077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45962.330320949077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45962.330320949077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45962.330320949077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45962.330320949077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45962.330320949077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45962.330320949077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45962.330320949077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45962.330320949077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45962.330320949077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45962.330320949077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45962.330320949077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45962.330320949077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45962.330320949077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45962.330320949077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45962.330320949077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45962.330320949077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45962.330320949077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45962.330320949077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45962.330320949077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45962.330320949077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45962.330320949077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45962.330320949077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45962.330320949077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45962.330320949077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45962.330320949077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45962.330320949077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45962.330320949077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45962.330320949077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45962.330320949077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45962.330320949077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45962.330320949077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45962.330320949077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45962.330320949077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45962.330320949077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45962.330320949077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45962.330320949077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45962.330320949077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45962.330320949077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45962.330320949077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45962.330320949077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45962.330320949077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45962.330320949077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45962.330320949077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45962.330320949077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45962.330320949077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45962.330320949077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45962.330320949077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45962.330320949077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45962.330320949077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45962.330320949077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45962.330320949077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45962.330320949077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45962.330320949077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45962.330320949077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45962.330320949077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45962.330320949077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45962.330320949077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45962.330320949077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45962.330320949077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45962.330320949077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45962.330320949077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45962.330320949077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45962.330320949077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45962.330320949077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45962.330320949077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45962.330320949077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45962.330320949077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45962.330320949077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45962.330320949077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45962.330320949077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45962.330320949077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45962.330320949077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45962.330320949077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45962.330320949077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45962.330320949077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45962.330320949077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45962.330320949077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45962.330320949077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45962.330320949077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45962.330320949077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45962.330320949077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45962.330320949077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45962.330320949077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45962.330320949077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45962.330320949077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45962.330320949077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45962.330320949077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45962.330320949077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45962.330320949077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45962.330320949077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45962.330320949077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45962.330320949077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45962.330320949077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45962.330320949077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45962.330320949077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45962.330320949077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45962.330320949077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45962.330320949077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45962.330320949077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45962.330320949077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45962.330320949077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45962.330320949077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45962.330320949077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45962.330320949077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45962.330320949077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45962.330320949077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45962.330320949077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45962.330320949077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45962.330320949077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45962.330320949077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45962.330320949077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45962.330320949077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45962.330320949077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45962.330320949077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45962.330320949077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45962.330320949077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45962.330320949077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45962.330320949077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45962.330320949077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45962.330320949077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45962.330320949077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45962.330320949077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45962.330320949077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45962.330320949077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45962.330320949077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45962.330320949077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45962.330320949077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45962.330320949077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45962.330320949077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45962.330320949077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45962.330320949077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45962.330320949077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45962.330320949077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45962.330320949077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45962.330320949077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45962.330320949077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45962.330320949077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45962.330320949077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45962.330320949077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45962.330320949077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45962.330320949077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45962.330320949077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45962.330320949077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45962.330320949077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45962.330320949077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45962.330320949077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45962.330320949077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45962.330320949077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45962.330320949077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45962.330320949077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45962.330320949077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45962.330320949077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45962.330320949077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45962.330320949077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45962.330320949077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45962.330320949077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45962.330320949077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45962.330320949077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45962.330320949077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45962.330320949077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45962.330320949077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45962.330320949077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45962.330320949077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45962.330320949077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45962.330320949077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45962.330320949077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45962.330320949077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45962.330320949077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45962.330320949077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45962.330320949077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45962.330320949077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45962.330320949077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45962.330320949077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45962.330320949077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45962.330320949077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45962.330320949077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45962.330320949077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45962.330320949077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45962.330320949077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45962.330320949077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45962.330320949077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45962.330320949077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45962.330320949077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45962.330320949077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45962.330320949077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45962.330320949077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45962.330320949077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45962.330320949077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45962.330320949077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45962.330320949077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45962.330320949077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45962.330320949077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45962.330320949077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45962.330320949077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45962.330320949077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45962.330320949077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45962.330320949077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45962.330320949077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45962.330320949077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45962.330320949077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45962.330320949077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45962.330320949077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45962.330320949077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45962.330320949077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45962.330320949077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45962.330320949077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45962.330320949077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45962.330320949077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45962.330320949077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45962.330320949077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45962.330320949077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45962.330320949077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45962.330320949077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45962.330320949077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45962.330320949077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45962.330320949077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45962.330320949077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45962.330320949077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45962.330320949077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45962.330320949077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45962.330320949077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45962.330320949077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45962.330320949077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45962.330320949077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45962.330320949077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45962.330320949077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45962.330320949077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45962.330320949077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45962.330320949077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45962.330320949077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45962.330320949077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45962.330320949077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45962.330320949077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45962.330320949077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45962.330320949077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45962.330320949077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45962.330320949077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45962.330320949077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45962.330320949077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45962.330320949077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45962.330320949077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45962.330320949077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45962.330320949077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45962.330320949077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45962.330320949077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45962.330320949077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45962.330320949077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45962.330320949077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45962.330320949077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45962.330320949077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45962.330320949077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45962.330320949077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45962.330320949077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45962.330320949077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45962.330320949077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45962.330320949077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45962.330320949077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45962.330320949077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45962.330320949077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45962.330320949077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45962.330320949077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45962.330320949077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45962.330320949077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45962.330320949077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45962.330320949077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45962.330320949077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45962.330320949077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45962.330320949077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45962.330320949077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45962.330320949077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45962.330320949077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45962.330320949077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45962.330320949077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45962.330320949077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45962.330320949077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45962.330320949077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45962.330320949077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45962.330320949077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45962.330320949077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45962.330320949077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45962.330320949077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45962.330320949077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45962.330320949077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45962.330320949077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45962.330320949077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45962.330320949077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45962.330320949077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45962.330320949077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45962.330320949077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45962.330320949077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45962.330320949077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45962.330320949077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45962.330320949077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45962.330320949077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45962.330320949077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45962.330320949077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45962.330320949077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45962.330320949077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45962.330320949077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45962.330320949077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45962.330320949077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45962.330320949077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45962.330320949077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45962.330320949077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45962.330320949077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45962.330320949077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45962.330320949077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45962.330320949077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45962.330320949077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45962.330320949077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45962.330320949077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45962.330320949077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45962.330320949077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45962.330320949077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45962.330320949077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45962.330320949077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45962.330320949077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45962.330320949077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45962.330320949077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45962.330320949077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45962.330320949077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45962.330320949077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45962.330320949077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45962.330320949077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45962.330320949077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45962.330320949077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45962.330320949077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45962.330320949077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45962.330320949077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45962.330320949077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45962.330320949077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45962.330320949077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45962.330320949077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45962.330320949077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45962.330320949077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45962.330320949077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45962.330320949077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45962.330320949077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45962.330320949077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45962.330320949077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45962.330320949077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45962.330320949077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45962.330320949077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45962.330320949077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45962.330320949077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45962.330320949077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45962.330320949077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45962.330320949077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45962.330320949077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45962.330320949077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45962.330320949077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45962.330320949077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45962.330320949077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45962.330320949077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45962.330320949077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45962.330320949077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45962.330320949077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45962.330320949077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45962.330320949077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45962.330320949077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45962.330320949077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45962.330320949077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45962.330320949077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45962.330320949077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45962.330320949077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45962.330320949077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45962.330320949077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45962.330320949077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45962.330320949077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45962.330320949077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45962.330320949077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45962.330320949077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45962.330320949077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45962.330320949077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45962.330320949077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45962.330320949077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45962.330320949077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45962.330320949077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45962.330320949077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45962.330320949077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45962.330320949077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45962.330320949077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45962.330320949077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45962.330320949077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45962.330320949077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45962.330320949077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45962.330320949077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45962.330320949077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45962.330320949077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45962.330320949077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45962.330320949077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45962.330320949077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45962.330320949077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45962.330320949077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45962.330320949077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45962.330320949077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45962.330320949077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45962.330320949077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45962.330320949077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45962.330320949077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45962.330320949077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45962.330320949077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45962.330320949077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45962.330320949077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45962.330320949077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45962.330320949077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45962.330320949077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45962.330320949077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45962.330320949077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45962.330320949077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45962.330320949077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45962.330320949077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45962.330320949077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45962.330320949077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45962.330320949077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45962.330320949077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45962.330320949077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45962.330320949077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45962.330320949077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45962.330320949077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45962.330320949077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45962.330320949077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45962.330320949077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45962.330320949077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45962.330320949077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45962.330320949077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45962.330320949077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45962.330320949077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45962.330320949077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45962.330320949077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45962.330320949077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45962.330320949077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45962.330320949077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45962.330320949077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45962.330320949077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45962.330320949077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45962.330320949077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45962.330320949077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45962.330320949077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45962.330320949077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45962.330320949077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45962.330320949077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45962.330320949077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45962.330320949077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45962.330320949077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45962.330320949077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45962.330320949077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45962.330320949077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45962.330320949077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45962.330320949077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45962.330320949077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45962.330320949077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45962.330320949077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45962.330320949077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45962.330320949077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45962.330320949077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45962.330320949077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45962.330320949077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45962.330320949077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45962.330320949077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45962.330320949077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45962.330320949077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45962.330320949077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45962.330320949077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45962.330320949077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45962.330320949077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45962.330320949077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45962.330320949077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45962.330320949077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45962.330320949077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45962.330320949077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45962.330320949077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45962.330320949077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45962.330320949077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45962.330320949077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45962.330320949077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45962.330320949077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45962.330320949077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45962.330320949077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45962.330320949077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45962.330320949077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45962.330320949077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45962.330320949077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45962.330320949077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45962.330320949077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45962.330320949077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45962.330320949077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45962.330320949077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45962.330320949077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45962.330320949077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45962.330320949077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45962.330320949077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45962.330320949077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45962.330320949077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45962.330320949077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45962.330320949077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45962.330320949077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45962.330320949077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45962.330320949077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45962.330320949077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45962.330320949077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45962.330320949077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45962.330320949077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45962.330320949077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45962.330320949077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45962.330320949077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45962.330320949077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45962.330320949077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45962.330320949077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45962.330320949077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45962.330320949077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45962.330320949077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45962.330320949077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45962.330320949077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45962.330320949077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45962.330320949077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45962.330320949077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45962.330320949077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45962.330320949077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45962.330320949077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45962.330320949077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45962.330320949077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45962.330320949077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45962.330320949077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45962.330320949077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45962.330320949077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45962.330320949077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45962.330320949077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45962.330320949077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45962.330320949077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45962.330320949077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45962.330320949077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45962.330320949077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45962.330320949077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45962.330320949077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45962.330320949077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45962.330320949077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45962.330320949077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45962.330320949077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45962.330320949077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45962.330320949077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45962.330320949077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45962.330320949077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45962.330320949077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45962.330320949077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45962.330320949077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45962.330320949077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45962.330320949077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45962.330320949077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45962.330320949077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45962.330320949077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45962.330320949077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45962.330320949077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45962.330320949077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45962.330320949077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45962.330320949077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45962.330320949077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45962.330320949077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45962.330320949077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45962.330320949077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45962.330320949077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45962.330320949077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45962.330320949077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45962.330320949077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45962.330320949077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45962.330320949077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45962.330320949077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45962.330320949077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45962.330320949077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45962.330320949077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45962.330320949077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45962.330320949077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45962.330320949077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45962.330320949077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45962.330320949077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45962.330320949077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45962.330320949077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45962.330320949077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45962.330320949077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45962.330320949077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45962.330320949077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45962.330320949077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45962.330320949077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45962.330320949077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45962.330320949077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45962.330320949077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45962.330320949077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45962.330320949077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45962.330320949077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45962.330320949077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45962.330320949077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45962.330320949077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45962.330320949077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45962.330320949077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45962.330320949077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45962.330320949077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45962.330320949077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45962.330320949077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45962.330320949077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45962.330320949077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45962.330320949077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45962.330320949077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45962.330320949077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45962.330320949077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45962.330320949077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45962.330320949077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45962.330320949077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45962.330320949077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45962.330320949077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45962.330320949077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45962.330320949077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45962.330320949077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45962.330320949077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45962.330320949077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45962.330320949077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45962.330320949077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45962.330320949077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45962.330320949077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45962.330320949077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45962.330320949077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45962.330320949077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45962.330320949077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45962.330320949077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45962.330320949077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45962.330320949077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45962.330320949077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45962.330320949077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45962.330320949077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45962.330320949077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45962.330320949077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45962.330320949077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45962.330320949077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45962.330320949077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45962.330320949077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45962.330320949077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45962.330320949077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45962.330320949077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45962.330320949077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45962.330320949077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45962.330320949077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45962.330320949077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45962.330320949077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45962.330320949077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45962.330320949077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45962.330320949077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45962.330320949077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45962.330320949077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45962.330320949077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45962.330320949077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45962.330320949077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45962.330320949077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45962.330320949077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45962.330320949077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45962.330320949077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45962.330320949077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45962.330320949077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45962.330320949077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45962.330320949077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45962.330320949077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45962.330320949077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45962.330320949077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45962.330320949077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45962.330320949077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45962.330320949077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45962.330320949077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45962.330320949077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45962.330320949077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45962.330320949077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45962.330320949077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45962.330320949077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45962.330320949077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45962.330320949077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45962.330320949077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45962.330320949077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45962.330320949077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45962.330320949077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45962.330320949077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45962.330320949077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45962.330320949077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45962.330320949077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45962.330320949077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45962.330320949077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45962.330320949077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45962.330320949077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45962.330320949077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45962.330320949077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45962.330320949077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45962.330320949077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45962.330320949077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45962.330320949077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45962.330320949077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45962.330320949077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45962.330320949077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45962.330320949077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45962.330320949077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45962.330320949077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45962.330320949077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45962.330320949077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45962.330320949077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45962.330320949077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45962.330320949077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45962.330320949077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45962.330320949077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45962.330320949077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45962.330320949077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45962.330320949077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45962.330320949077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45962.330320949077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45962.330320949077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45962.330320949077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45962.330320949077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45962.330320949077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45962.330320949077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45962.330320949077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45962.330320949077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45962.330320949077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45962.330320949077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45962.330320949077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45962.330320949077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45962.330320949077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45962.330320949077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45962.330320949077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45962.330320949077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45962.330320949077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45962.330320949077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45962.330320949077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45962.330320949077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45962.330320949077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45962.330320949077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45962.330320949077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45962.330320949077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45962.330320949077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45962.330320949077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45962.330320949077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45962.330320949077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45962.330320949077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45962.330320949077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45962.330320949077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45962.330320949077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45962.330320949077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45962.330320949077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45962.330320949077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45962.330320949077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45962.330320949077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45962.330320949077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45962.330320949077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45962.330320949077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45962.330320949077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45962.330320949077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45962.330320949077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45962.330320949077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45962.330320949077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45962.330320949077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45962.330320949077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45962.330320949077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45962.330320949077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45962.330320949077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45962.330320949077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45962.330320949077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45962.330320949077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45962.330320949077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45962.330320949077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45962.330320949077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45962.330320949077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45962.330320949077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45962.330320949077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45962.330320949077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45962.330320949077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45962.330320949077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45962.330320949077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45962.330320949077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45962.330320949077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45962.330320949077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45962.330320949077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45962.330320949077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45962.330320949077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45962.330320949077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45962.330320949077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45962.330320949077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45962.330320949077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45962.330320949077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45962.330320949077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45962.330320949077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45962.330320949077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45962.330320949077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45962.330320949077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45962.330320949077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45962.330320949077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45962.330320949077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45962.330320949077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45962.330320949077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45962.330320949077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45962.330320949077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45962.330320949077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45962.330320949077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45962.330320949077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45962.330320949077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45962.330320949077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45962.330320949077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45962.330320949077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45962.330320949077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45962.330320949077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45962.330320949077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45962.330320949077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45962.330320949077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45962.330320949077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45962.330320949077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45962.330320949077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45962.330320949077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45962.330320949077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45962.330320949077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45962.330320949077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45962.330320949077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45962.330320949077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45962.330320949077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45962.330320949077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45962.330320949077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45962.330320949077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45962.330320949077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45962.330320949077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45962.330320949077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45962.330320949077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45962.330320949077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45962.330320949077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45962.330320949077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45962.330320949077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45962.330320949077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45962.330320949077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45962.330320949077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45962.330320949077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45962.330320949077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45962.330320949077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45962.330320949077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45962.330320949077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45962.330320949077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45962.330320949077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45962.330320949077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45962.330320949077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45962.330320949077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45962.330320949077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45962.330320949077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45962.330320949077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45962.330320949077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45962.330320949077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45962.330320949077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45962.330320949077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45962.330320949077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45962.330320949077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45962.330320949077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45962.330320949077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45962.330320949077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45962.330320949077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45962.330320949077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45962.330320949077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45962.330320949077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45962.330320949077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45962.330320949077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45962.330320949077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45962.330320949077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45962.330320949077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45962.330320949077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45962.330320949077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45962.330320949077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45962.330320949077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45962.330320949077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45962.330320949077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45962.330320949077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45962.330320949077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45962.330320949077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45962.330320949077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45962.330320949077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45962.330320949077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45962.330320949077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45962.330320949077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45962.330320949077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45962.330320949077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45962.330320949077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45962.330320949077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45962.330320949077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45962.330320949077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45962.330320949077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45962.330320949077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45962.330320949077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45962.330320949077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45962.330320949077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45962.330320949077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45962.330320949077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45962.330320949077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45962.330320949077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45962.330320949077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45962.330320949077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45962.330320949077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45962.330320949077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45962.330320949077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45962.330320949077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258.84960335648066</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1.3615709490768495</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9.0332523148390464E-2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45962.330320949077</v>
      </c>
      <c r="H5" s="123">
        <v>45962.212476851855</v>
      </c>
      <c r="I5" s="119" t="str">
        <f>IFERROR(VLOOKUP(D5,DB!A:F,6,0),"")</f>
        <v>SCECO</v>
      </c>
      <c r="J5" s="119" t="str">
        <f>IFERROR(VLOOKUP(D5,DB!A:G,7,0),"")</f>
        <v>Vandalized</v>
      </c>
      <c r="K5" s="125" t="s">
        <v>39126</v>
      </c>
      <c r="L5" s="121" t="str">
        <f>IFERROR(VLOOKUP(D5,DB!A:I,9,0),"")</f>
        <v>Latis</v>
      </c>
    </row>
    <row r="6" spans="1:16" ht="15" customHeight="1">
      <c r="A6" s="119"/>
      <c r="B6" s="119" t="str">
        <f>IFERROR(VLOOKUP(D6,DB!A:K,11,0),"")</f>
        <v/>
      </c>
      <c r="C6" s="120"/>
      <c r="D6" s="121"/>
      <c r="E6" s="98"/>
      <c r="F6" s="123"/>
      <c r="G6" s="124">
        <f ca="1">IFERROR(NOW()-F6,"")</f>
        <v>45962.330320949077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45962.330320949077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45962.330320949077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45962.330320949077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45962.330320949077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45962.330320949077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45962.330320949077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45962.330320949077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45962.330320949077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45962.330320949077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45962.330320949077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45962.330320949077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45962.330320949077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45962.330320949077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45962.330320949077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45962.330320949077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45962.330320949077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45962.330320949077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45962.330320949077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45962.330320949077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45962.330320949077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45962.330320949077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45962.330320949077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45962.330320949077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45962.330320949077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45962.330320949077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45962.330320949077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45962.330320949077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45962.330320949077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45962.330320949077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45962.330320949077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45962.330320949077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45962.330320949077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45962.330320949077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45962.330320949077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45962.330320949077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45962.330320949077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45962.330320949077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45962.330320949077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45962.330320949077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45962.330320949077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45962.330320949077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45962.330320949077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45962.330320949077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45962.330320949077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45962.330320949077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45962.330320949077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45962.330320949077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45962.330320949077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45962.330320949077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45962.330320949077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45962.330320949077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45962.330320949077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45962.330320949077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45962.330320949077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45962.330320949077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45962.330320949077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45962.330320949077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45962.330320949077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45962.330320949077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45962.330320949077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45962.330320949077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45962.330320949077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45962.330320949077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45962.330320949077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45962.330320949077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45962.330320949077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45962.330320949077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45962.330320949077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45962.330320949077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45962.330320949077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45962.330320949077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45962.330320949077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45962.330320949077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45962.330320949077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45962.330320949077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45962.330320949077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45962.330320949077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45962.330320949077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45962.330320949077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45962.330320949077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45962.330320949077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45962.330320949077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45962.330320949077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45962.330320949077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45962.330320949077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45962.330320949077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45962.330320949077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45962.330320949077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45962.330320949077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45962.330320949077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45962.330320949077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45962.330320949077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45962.330320949077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45962.330320949077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45962.330320949077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45962.330320949077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45962.330320949077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45962.330320949077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45962.330320949077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45962.330320949077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45962.330320949077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45962.330320949077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45962.330320949077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45962.330320949077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45962.330320949077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45962.330320949077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45962.330320949077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45962.330320949077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45962.330320949077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45962.330320949077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45962.330320949077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45962.330320949077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45962.330320949077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45962.330320949077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45962.330320949077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45962.330320949077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45962.330320949077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45962.330320949077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45962.330320949077</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45962.330320949077</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70.498260763888538</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36.141443634260213</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13.669209837964445</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45962.330320949077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45962.330320949077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45962.330320949077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45962.330320949077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45962.330320949077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45962.330320949077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45962.330320949077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45962.330320949077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45962.330320949077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45962.330320949077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45962.330320949077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45962.330320949077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45962.330320949077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45962.330320949077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45962.330320949077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45962.330320949077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45962.330320949077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45962.330320949077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45962.330320949077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45962.330320949077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45962.330320949077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45962.330320949077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45962.330320949077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45962.330320949077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45962.330320949077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45962.330320949077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45962.330320949077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45962.330320949077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45962.330320949077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45962.330320949077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45962.330320949077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45962.330320949077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45962.330320949077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45962.330320949077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45962.330320949077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45962.330320949077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45962.330320949077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45962.330320949077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45962.330320949077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45962.330320949077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45962.330320949077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45962.330320949077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45962.330320949077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45962.330320949077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45962.330320949077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45962.330320949077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45962.330320949077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45962.330320949077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45962.330320949077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45962.330320949077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45962.330320949077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45962.330320949077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45962.330320949077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45962.330320949077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45962.330320949077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45962.330320949077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45962.330320949077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45962.330320949077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45962.330320949077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45962.330320949077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45962.330320949077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45962.330320949077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45962.330320949077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45962.330320949077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45962.330320949077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45962.330320949077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45962.330320949077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45962.330320949077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45962.330320949077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45962.330320949077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45962.330320949077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45962.330320949077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45962.330320949077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45962.330320949077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45962.330320949077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45962.330320949077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45962.330320949077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45962.330320949077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45962.330320949077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45962.330320949077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45962.330320949077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45962.330320949077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45962.330320949077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45962.330320949077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45962.330320949077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45962.330320949077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45962.330320949077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45962.330320949077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45962.330320949077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45962.330320949077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45962.330320949077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45962.330320949077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45962.330320949077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45962.330320949077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45962.330320949077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45962.330320949077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45962.330320949077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45962.330320949077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45962.330320949077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45962.330320949077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45962.330320949077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45962.330320949077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45962.330320949077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45962.330320949077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45962.330320949077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45962.330320949077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45962.330320949077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45962.330320949077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45962.330320949077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45962.330320949077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45962.330320949077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45962.330320949077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45962.330320949077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45962.330320949077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45962.330320949077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45962.330320949077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45962.330320949077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45962.330320949077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45962.330320949077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45962.330320949077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45962.330320949077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45962.330320949077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45962.330320949077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45962.330320949077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45962.330320949077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45962.330320949077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45962.330320949077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45962.330320949077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45962.330320949077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45962.330320949077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45962.330320949077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45962.330320949077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45962.330320949077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45962.330320949077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45962.330320949077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45962.330320949077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45962.330320949077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45962.330320949077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45962.330320949077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45962.330320949077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45962.330320949077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45962.330320949077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45962.330320949077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45962.330320949077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45962.330320949077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45962.330320949077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45962.330320949077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45962.330320949077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45962.330320949077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45962.330320949077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45962.330320949077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45962.330320949077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45962.330320949077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45962.330320949077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45962.330320949077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45962.330320949077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45962.330320949077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45962.330320949077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45962.330320949077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45962.330320949077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45962.330320949077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45962.330320949077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45962.330320949077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45962.330320949077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45962.330320949077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45962.330320949077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45962.330320949077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45962.330320949077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45962.330320949077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45962.330320949077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45962.330320949077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45962.330320949077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45962.330320949077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45962.330320949077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45962.330320949077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45962.330320949077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45962.330320949077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45962.330320949077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45962.330320949077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45962.330320949077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45962.330320949077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45962.330320949077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45962.330320949077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45962.330320949077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45962.330320949077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45962.330320949077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45962.330320949077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45962.330320949077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45962.330320949077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45962.330320949077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45962.330320949077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45962.330320949077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45962.330320949077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45962.330320949077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45962.330320949077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45962.330320949077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45962.330320949077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45962.330320949077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45962.330320949077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45962.330320949077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45962.330320949077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45962.330320949077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45962.330320949077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45962.330320949077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45962.330320949077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45962.330320949077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45962.330320949077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45962.330320949077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45962.330320949077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45962.330320949077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45962.330320949077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45962.330320949077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45962.330320949077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45962.330320949077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45962.330320949077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45962.330320949077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45962.330320949077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45962.330320949077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45962.330320949077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45962.330320949077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45962.330320949077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45962.330320949077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45962.330320949077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45962.330320949077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45962.330320949077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45962.330320949077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45962.330320949077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45962.330320949077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45962.330320949077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45962.330320949077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45962.330320949077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45962.330320949077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45962.330320949077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45962.330320949077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45962.330320949077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45962.330320949077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45962.330320949077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45962.330320949077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45962.330320949077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45962.330320949077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45962.330320949077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45962.330320949077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45962.330320949077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45962.330320949077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45962.330320949077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45962.330320949077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45962.330320949077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45962.330320949077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45962.330320949077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45962.330320949077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45962.330320949077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45962.330320949077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45962.330320949077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45962.330320949077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45962.330320949077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45962.330320949077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45962.330320949077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45962.330320949077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45962.330320949077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45962.330320949077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45962.330320949077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45962.330320949077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45962.330320949077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45962.330320949077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45962.330320949077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45962.330320949077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45962.330320949077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45962.330320949077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45962.330320949077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45962.330320949077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45962.330320949077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45962.330320949077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45962.330320949077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45962.330320949077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45962.330320949077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45962.330320949077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45962.330320949077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45962.330320949077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45962.330320949077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45962.330320949077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45962.330320949077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45962.330320949077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45962.330320949077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45962.330320949077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45962.330320949077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45962.330320949077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45962.330320949077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45962.330320949077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45962.330320949077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45962.330320949077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45962.330320949077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45962.330320949077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45962.330320949077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45962.330320949077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45962.330320949077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45962.330320949077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45962.330320949077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45962.330320949077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45962.330320949077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45962.330320949077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45962.330320949077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45962.330320949077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45962.330320949077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45962.330320949077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45962.330320949077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45962.330320949077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45962.330320949077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45962.330320949077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45962.330320949077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45962.330320949077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45962.330320949077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45962.330320949077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45962.330320949077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45962.330320949077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45962.330320949077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45962.330320949077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45962.330320949077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45962.330320949077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45962.330320949077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45962.330320949077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45962.330320949077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45962.330320949077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45962.330320949077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45962.330320949077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45962.330320949077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45962.330320949077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45962.330320949077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45962.330320949077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45962.330320949077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45962.330320949077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45962.330320949077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45962.330320949077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45962.330320949077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45962.330320949077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45962.330320949077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45962.330320949077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45962.330320949077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45962.330320949077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45962.330320949077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45962.330320949077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45962.330320949077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45962.330320949077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45962.330320949077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45962.330320949077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45962.330320949077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45962.330320949077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45962.330320949077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45962.330320949077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45962.330320949077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45962.330320949077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45962.330320949077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45962.330320949077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45962.330320949077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45962.330320949077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45962.330320949077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45962.330320949077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45962.330320949077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45962.330320949077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45962.330320949077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45962.330320949077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45962.330320949077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45962.330320949077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45962.330320949077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45962.330320949077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45962.330320949077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45962.330320949077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45962.330320949077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45962.330320949077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45962.330320949077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45962.330320949077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45962.330320949077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45962.330320949077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45962.330320949077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45962.330320949077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45962.330320949077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45962.330320949077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45962.330320949077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45962.330320949077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45962.330320949077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45962.330320949077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45962.330320949077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45962.330320949077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45962.330320949077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45962.330320949077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45962.330320949077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45962.330320949077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45962.330320949077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1"/>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4</v>
      </c>
      <c r="D2" s="103" t="s">
        <v>35401</v>
      </c>
      <c r="E2" s="106" t="s">
        <v>39021</v>
      </c>
      <c r="F2" s="107">
        <v>45962.299641203703</v>
      </c>
      <c r="G2" s="77">
        <f ca="1">IFERROR(NOW()-F2,"-")</f>
        <v>3.0679745374072809E-2</v>
      </c>
      <c r="H2" s="107">
        <v>45962.291493055556</v>
      </c>
      <c r="I2" s="103" t="str">
        <f>IFERROR(VLOOKUP(D2,DB!A:F,6,0),"")</f>
        <v>SCECO</v>
      </c>
      <c r="J2" s="102" t="str">
        <f>IFERROR(VLOOKUP(D2,DB!A:G,7,0),"")</f>
        <v>Vandalized</v>
      </c>
      <c r="K2" s="108" t="s">
        <v>39134</v>
      </c>
      <c r="L2" s="109" t="str">
        <f>IFERROR(VLOOKUP(D2,DB!A:I,9,0),"")</f>
        <v>Latis</v>
      </c>
    </row>
    <row r="3" spans="1:16383" ht="31.5" customHeight="1">
      <c r="A3" s="104"/>
      <c r="B3" s="103" t="str">
        <f>IFERROR(VLOOKUP(D3,DB!A:K,11,0),"")</f>
        <v/>
      </c>
      <c r="C3" s="105"/>
      <c r="D3" s="103"/>
      <c r="E3" s="106"/>
      <c r="F3" s="107"/>
      <c r="G3" s="77">
        <f ca="1">IFERROR(NOW()-F3,"-")</f>
        <v>45962.330320949077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45962.330320949077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45962.330320949077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45962.330320949077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45962.330320949077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45962.330320949077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45962.330320949077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45962.330320949077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45962.330320949077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45962.330320949077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45962.330320949077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45962.330320949077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45962.330320949077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45962.330320949077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45962.330320949077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45962.330320949077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45962.330320949077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45962.330320949077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45962.330320949077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45962.330320949077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45962.330320949077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45962.330320949077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45962.330320949077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45962.330320949077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45962.330320949077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45962.330320949077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45962.330320949077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45962.330320949077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45962.330320949077</v>
      </c>
      <c r="H31" s="107"/>
      <c r="I31" s="103" t="str">
        <f>IFERROR(VLOOKUP(D31,DB!A:F,6,0),"")</f>
        <v/>
      </c>
      <c r="J31" s="102" t="str">
        <f>IFERROR(VLOOKUP(D31,DB!A:G,7,0),"")</f>
        <v/>
      </c>
      <c r="K31" s="108"/>
      <c r="L31" s="109" t="str">
        <f>IFERROR(VLOOKUP(D31,DB!A:I,9,0),"")</f>
        <v/>
      </c>
    </row>
  </sheetData>
  <dataValidations count="2">
    <dataValidation allowBlank="1" showInputMessage="1" showErrorMessage="1" sqref="E1" xr:uid="{380493DB-286A-4683-AF55-C78F04945A49}"/>
    <dataValidation type="list" allowBlank="1" showInputMessage="1" showErrorMessage="1" sqref="E2:E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2025-11-01T04:57:28Z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