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38" documentId="120_S{2AC9BD13-BADA-5192-A53E-5A8FF88502F6}" xr6:coauthVersionLast="47" xr6:coauthVersionMax="47" xr10:uidLastSave="{589D4752-F4C5-4F21-B6A5-C4669F2031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<sst xmlns="http://schemas.openxmlformats.org/spreadsheetml/2006/main" count="180286" uniqueCount="39127">
  <si>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</si>
  <si>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</si>
  <si>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</si>
  <si>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</si>
  <si>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</si>
  <si>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</si>
  <si>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</si>
  <si>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</si>
  <si>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</si>
  <si>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</si>
  <si>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</si>
  <si>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</si>
  <si>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</si>
  <si>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</si>
  <si>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</si>
  <si>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</si>
  <si>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</si>
  <si>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</si>
  <si>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</si>
  <si>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</si>
  <si>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</si>
  <si>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</si>
  <si>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</si>
  <si>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</si>
  <si>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</si>
  <si>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</si>
  <si>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</si>
  <si>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</si>
  <si>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</si>
  <si>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</si>
  <si>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</si>
  <si>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</si>
  <si>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</si>
  <si>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</si>
  <si>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</si>
  <si>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</si>
  <si>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</si>
  <si>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</si>
  <si>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</si>
  <si>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</si>
  <si>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</si>
  <si>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</si>
  <si>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</si>
  <si>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</si>
  <si>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</si>
  <si>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</si>
  <si>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</si>
  <si>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</si>
  <si>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</si>
  <si>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</si>
  <si>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</si>
  <si>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</si>
  <si>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</si>
  <si>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</si>
  <si>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</si>
  <si>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</si>
  <si>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</si>
  <si>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</si>
  <si>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</si>
  <si>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</si>
  <si>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</si>
  <si>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</si>
  <si>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</si>
  <si>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</si>
  <si>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</si>
  <si>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</si>
  <si>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</si>
  <si>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</si>
  <si>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</si>
  <si>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</si>
  <si>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</si>
  <si>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</si>
  <si>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</si>
  <si>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</si>
  <si>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</si>
  <si>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</si>
  <si>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</si>
  <si>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</si>
  <si>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</si>
  <si>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</si>
  <si>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</si>
  <si>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</si>
  <si>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</si>
  <si>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</si>
  <si>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</si>
  <si>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</si>
  <si>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</si>
  <si>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</si>
  <si>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</si>
  <si>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</si>
  <si>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</si>
  <si>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</si>
  <si>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</si>
  <si>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</si>
  <si>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</si>
  <si>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</si>
  <si>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</si>
  <si>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</si>
  <si>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</si>
  <si>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</si>
  <si>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</si>
  <si>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</si>
  <si>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</si>
  <si>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</si>
  <si>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</si>
  <si>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</si>
  <si>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</si>
  <si>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</si>
  <si>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</si>
  <si>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</si>
  <si>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</si>
  <si>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</si>
  <si>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</si>
  <si>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</si>
  <si>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</si>
  <si>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</si>
  <si>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</si>
  <si>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</si>
  <si>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</si>
  <si>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</si>
  <si>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</si>
  <si>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</si>
  <si>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</si>
  <si>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</si>
  <si>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</si>
  <si>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</si>
  <si>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</si>
  <si>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</si>
  <si>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</si>
  <si>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</si>
  <si>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</si>
  <si>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</si>
  <si>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</si>
  <si>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</si>
  <si>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</si>
  <si>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</si>
  <si>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</si>
  <si>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</si>
  <si>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</si>
  <si>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</si>
  <si>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</si>
  <si>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</si>
  <si>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</si>
  <si>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</si>
  <si>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</si>
  <si>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</si>
  <si>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</si>
  <si>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</si>
  <si>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</si>
  <si>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</si>
  <si>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</si>
  <si>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</si>
  <si>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</si>
  <si>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</si>
  <si>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</si>
  <si>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</si>
  <si>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</si>
  <si>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</si>
  <si>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</si>
  <si>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</si>
  <si>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</si>
  <si>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</si>
  <si>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</si>
  <si>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</si>
  <si>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</si>
  <si>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</si>
  <si>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</si>
  <si>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</si>
  <si>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</si>
  <si>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</si>
  <si>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</si>
  <si>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</si>
  <si>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</si>
  <si>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</si>
  <si>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</si>
  <si>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</si>
  <si>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</si>
  <si>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</si>
  <si>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</si>
  <si>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</si>
  <si>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</si>
  <si>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</si>
  <si>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</si>
  <si>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</si>
  <si>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</si>
  <si>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</si>
  <si>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</si>
  <si>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</si>
  <si>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</si>
  <si>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</si>
  <si>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</si>
  <si>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</si>
  <si>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</si>
  <si>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</si>
  <si>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</si>
  <si>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</si>
  <si>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</si>
  <si>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</si>
  <si>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</si>
  <si>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</si>
  <si>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</si>
  <si>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</si>
  <si>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</si>
  <si>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</si>
  <si>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</si>
  <si>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</si>
  <si>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</si>
  <si>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</si>
  <si>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</si>
  <si>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</si>
  <si>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</si>
  <si>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</si>
  <si>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</si>
  <si>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</si>
  <si>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</si>
  <si>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</si>
  <si>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</si>
  <si>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</si>
  <si>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</si>
  <si>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</si>
  <si>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</si>
  <si>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</si>
  <si>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</si>
  <si>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</si>
  <si>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</si>
  <si>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</si>
  <si>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</si>
  <si>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</si>
  <si>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</si>
  <si>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</si>
  <si>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</si>
  <si>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</si>
  <si>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</si>
  <si>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</si>
  <si>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</si>
  <si>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</si>
  <si>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</si>
  <si>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</si>
  <si>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</si>
  <si>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</si>
  <si>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</si>
  <si>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</si>
  <si>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</si>
  <si>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</si>
  <si>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</si>
  <si>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</si>
  <si>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</si>
  <si>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</si>
  <si>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</si>
  <si>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</si>
  <si>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</si>
  <si>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</si>
  <si>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</si>
  <si>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</si>
  <si>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</si>
  <si>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</si>
  <si>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</si>
  <si>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</si>
  <si>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</si>
  <si>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</si>
  <si>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</si>
  <si>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</si>
  <si>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</si>
  <si>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</si>
  <si>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</si>
  <si>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</si>
  <si>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</si>
  <si>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</si>
  <si>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</si>
  <si>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</si>
  <si>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</si>
  <si>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</si>
  <si>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</si>
  <si>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</si>
  <si>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</si>
  <si>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</si>
  <si>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</si>
  <si>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</si>
  <si>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</si>
  <si>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</si>
  <si>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</si>
  <si>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</si>
  <si>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</si>
  <si>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</si>
  <si>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</si>
  <si>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</si>
  <si>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</si>
  <si>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</si>
  <si>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</si>
  <si>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</si>
  <si>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</si>
  <si>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</si>
  <si>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</si>
  <si>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</si>
  <si>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</si>
  <si>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</si>
  <si>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</si>
  <si>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</si>
  <si>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</si>
  <si>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</si>
  <si>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</si>
  <si>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</si>
  <si>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</si>
  <si>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</si>
  <si>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</si>
  <si>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</si>
  <si>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</si>
  <si>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</si>
  <si>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</si>
  <si>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</si>
  <si>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</si>
  <si>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</si>
  <si>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</si>
  <si>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</si>
  <si>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</si>
  <si>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</si>
  <si>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</si>
  <si>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</si>
  <si>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</si>
  <si>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</si>
  <si>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</si>
  <si>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</si>
  <si>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</si>
  <si>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</si>
  <si>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</si>
  <si>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</si>
  <si>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</si>
  <si>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</si>
  <si>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</si>
  <si>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</si>
  <si>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</si>
  <si>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</si>
  <si>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</si>
  <si>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</si>
  <si>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</si>
  <si>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</si>
  <si>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</si>
  <si>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</si>
  <si>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</si>
  <si>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</si>
  <si>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</si>
  <si>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</si>
  <si>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</si>
  <si>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</si>
  <si>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</si>
  <si>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</si>
  <si>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</si>
  <si>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</si>
  <si>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</si>
  <si>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</si>
  <si>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</si>
  <si>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</si>
  <si>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</si>
  <si>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</si>
  <si>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</si>
  <si>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</si>
  <si>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</si>
  <si>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</si>
  <si>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</si>
  <si>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</si>
  <si>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</si>
  <si>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</si>
  <si>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</si>
  <si>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</si>
  <si>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</si>
  <si>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</si>
  <si>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</si>
  <si>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</si>
  <si>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</si>
  <si>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</si>
  <si>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</si>
  <si>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</si>
  <si>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</si>
  <si>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</si>
  <si>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</si>
  <si>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</si>
  <si>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</si>
  <si>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</si>
  <si>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</si>
  <si>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</si>
  <si>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</si>
  <si>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</si>
  <si>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</si>
  <si>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</si>
  <si>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</si>
  <si>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</si>
  <si>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</si>
  <si>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</si>
  <si>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</si>
  <si>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</si>
  <si>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</si>
  <si>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</si>
  <si>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</si>
  <si>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</si>
  <si>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</si>
  <si>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</si>
  <si>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</si>
  <si>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</si>
  <si>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</si>
  <si>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</si>
  <si>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</si>
  <si>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</si>
  <si>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</si>
  <si>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</si>
  <si>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</si>
  <si>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</si>
  <si>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</si>
  <si>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</si>
  <si>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</si>
  <si>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</si>
  <si>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</si>
  <si>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</si>
  <si>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</si>
  <si>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</si>
  <si>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</si>
  <si>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</si>
  <si>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</si>
  <si>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</si>
  <si>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</si>
  <si>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</si>
  <si>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</si>
  <si>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</si>
  <si>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</si>
  <si>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</si>
  <si>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</si>
  <si>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</si>
  <si>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</si>
  <si>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</si>
  <si>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</si>
  <si>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</si>
  <si>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</si>
  <si>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</si>
  <si>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</si>
  <si>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</si>
  <si>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</si>
  <si>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</si>
  <si>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</si>
  <si>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</si>
  <si>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</si>
  <si>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</si>
  <si>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</si>
  <si>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</si>
  <si>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</si>
  <si>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</si>
  <si>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</si>
  <si>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</si>
  <si>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</si>
  <si>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</si>
  <si>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</si>
  <si>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</si>
  <si>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</si>
  <si>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</si>
  <si>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</si>
  <si>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</si>
  <si>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</si>
  <si>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</si>
  <si>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</si>
  <si>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</si>
  <si>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</si>
  <si>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</si>
  <si>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</si>
  <si>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</si>
  <si>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</si>
  <si>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</si>
  <si>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</si>
  <si>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</si>
  <si>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</si>
  <si>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</si>
  <si>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</si>
  <si>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</si>
  <si>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</si>
  <si>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</si>
  <si>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</si>
  <si>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</si>
  <si>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</si>
  <si>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</si>
  <si>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</si>
  <si>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</si>
  <si>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</si>
  <si>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</si>
  <si>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</si>
  <si>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</si>
  <si>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</si>
  <si>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</si>
  <si>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</si>
  <si>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</si>
  <si>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</si>
  <si>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</si>
  <si>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</si>
  <si>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</si>
  <si>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</si>
  <si>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</si>
  <si>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</si>
  <si>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</si>
  <si>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</si>
  <si>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</si>
  <si>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</si>
  <si>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</si>
  <si>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</si>
  <si>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</si>
  <si>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</si>
  <si>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</si>
  <si>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</si>
  <si>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</si>
  <si>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</si>
  <si>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</si>
  <si>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</si>
  <si>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</si>
  <si>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</si>
  <si>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</si>
  <si>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</si>
  <si>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</si>
  <si>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</si>
  <si>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</si>
  <si>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</si>
  <si>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</si>
  <si>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</si>
  <si>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</si>
  <si>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</si>
  <si>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</si>
  <si>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</si>
  <si>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</si>
  <si>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</si>
  <si>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</si>
  <si>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</si>
  <si>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</si>
  <si>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</si>
  <si>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</si>
  <si>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</si>
  <si>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</si>
  <si>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</si>
  <si>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</si>
  <si>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</si>
  <si>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</si>
  <si>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</si>
  <si>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</si>
  <si>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</si>
  <si>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</si>
  <si>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</si>
  <si>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</si>
  <si>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</si>
  <si>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</si>
  <si>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</si>
  <si>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</si>
  <si>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</si>
  <si>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</si>
  <si>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</si>
  <si>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</si>
  <si>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</si>
  <si>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</si>
  <si>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</si>
  <si>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</si>
  <si>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</si>
  <si>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</si>
  <si>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</si>
  <si>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</si>
  <si>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</si>
  <si>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</si>
  <si>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</si>
  <si>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</si>
  <si>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</si>
  <si>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</si>
  <si>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</si>
  <si>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</si>
  <si>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</si>
  <si>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</si>
  <si>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</si>
  <si>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</si>
  <si>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</si>
  <si>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</si>
  <si>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</si>
  <si>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</si>
  <si>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</si>
  <si>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</si>
  <si>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</si>
  <si>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</si>
  <si>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</si>
  <si>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</si>
  <si>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</si>
  <si>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</si>
  <si>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</si>
  <si>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</si>
  <si>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</si>
  <si>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</si>
  <si>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</si>
  <si>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</si>
  <si>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</si>
  <si>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</si>
  <si>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</si>
  <si>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</si>
  <si>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</si>
  <si>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</si>
  <si>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</si>
  <si>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</si>
  <si>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</si>
  <si>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</si>
  <si>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</si>
  <si>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</si>
  <si>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</si>
  <si>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</si>
  <si>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</si>
  <si>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</si>
  <si>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</si>
  <si>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</si>
  <si>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</si>
  <si>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</si>
  <si>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</si>
  <si>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</si>
  <si>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</si>
  <si>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</si>
  <si>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</si>
  <si>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</si>
  <si>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</si>
  <si>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</si>
  <si>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</si>
  <si>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</si>
  <si>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</si>
  <si>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</si>
  <si>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</si>
  <si>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</si>
  <si>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</si>
  <si>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</si>
  <si>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</si>
  <si>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</si>
  <si>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</si>
  <si>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</si>
  <si>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</si>
  <si>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</si>
  <si>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</si>
  <si>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</si>
  <si>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</si>
  <si>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</si>
  <si>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</si>
  <si>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</si>
  <si>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</si>
  <si>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</si>
  <si>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</si>
  <si>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</si>
  <si>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</si>
  <si>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</si>
  <si>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</si>
  <si>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</si>
  <si>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</si>
  <si>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</si>
  <si>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</si>
  <si>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</si>
  <si>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</si>
  <si>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</si>
  <si>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</si>
  <si>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</si>
  <si>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</si>
  <si>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</si>
  <si>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</si>
  <si>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</si>
  <si>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</si>
  <si>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</si>
  <si>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</si>
  <si>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</si>
  <si>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</si>
  <si>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</si>
  <si>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</si>
  <si>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</si>
  <si>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</si>
  <si>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</si>
  <si>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</si>
  <si>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</si>
  <si>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</si>
  <si>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</si>
  <si>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</si>
  <si>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</si>
  <si>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</si>
  <si>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</si>
  <si>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</si>
  <si>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</si>
  <si>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</si>
  <si>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</si>
  <si>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</si>
  <si>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</si>
  <si>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</si>
  <si>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</si>
  <si>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</si>
  <si>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</si>
  <si>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</si>
  <si>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</si>
  <si>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</si>
  <si>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</si>
  <si>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</si>
  <si>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</si>
  <si>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</si>
  <si>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</si>
  <si>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</si>
  <si>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</si>
  <si>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</si>
  <si>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</si>
  <si>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</si>
  <si>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</si>
  <si>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</si>
  <si>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</si>
  <si>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</si>
  <si>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</si>
  <si>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</si>
  <si>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</si>
  <si>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</si>
  <si>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</si>
  <si>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</si>
  <si>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</si>
  <si>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</si>
  <si>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</si>
  <si>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</si>
  <si>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</si>
  <si>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</si>
  <si>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</si>
  <si>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</si>
  <si>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</si>
  <si>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</si>
  <si>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</si>
  <si>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</si>
  <si>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</si>
  <si>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</si>
  <si>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</si>
  <si>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</si>
  <si>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</si>
  <si>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</si>
  <si>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</si>
  <si>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</si>
  <si>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</si>
  <si>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</si>
  <si>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</si>
  <si>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</si>
  <si>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</si>
  <si>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</si>
  <si>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</si>
  <si>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</si>
  <si>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</si>
  <si>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</si>
  <si>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</si>
  <si>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</si>
  <si>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</si>
  <si>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</si>
  <si>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</si>
  <si>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</si>
  <si>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</si>
  <si>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</si>
  <si>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</si>
  <si>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</si>
  <si>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</si>
  <si>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</si>
  <si>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</si>
  <si>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</si>
  <si>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</si>
  <si>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</si>
  <si>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</si>
  <si>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</si>
  <si>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</si>
  <si>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</si>
  <si>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</si>
  <si>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</si>
  <si>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</si>
  <si>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</si>
  <si>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</si>
  <si>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</si>
  <si>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</si>
  <si>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</si>
  <si>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</si>
  <si>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</si>
  <si>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</si>
  <si>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</si>
  <si>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</si>
  <si>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</si>
  <si>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</si>
  <si>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</si>
  <si>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</si>
  <si>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</si>
  <si>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</si>
  <si>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</si>
  <si>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</si>
  <si>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</si>
  <si>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</si>
  <si>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</si>
  <si>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</si>
  <si>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</si>
  <si>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</si>
  <si>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</si>
  <si>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</si>
  <si>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</si>
  <si>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</si>
  <si>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</si>
  <si>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</si>
  <si>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</si>
  <si>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</si>
  <si>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</si>
  <si>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</si>
  <si>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</si>
  <si>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</si>
  <si>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</si>
  <si>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</si>
  <si>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</si>
  <si>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</si>
  <si>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</si>
  <si>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</si>
  <si>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</si>
  <si>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</si>
  <si>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</si>
  <si>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</si>
  <si>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</si>
  <si>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</si>
  <si>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</si>
  <si>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</si>
  <si>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</si>
  <si>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</si>
  <si>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</si>
  <si>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</si>
  <si>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</si>
  <si>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</si>
  <si>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</si>
  <si>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</si>
  <si>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</si>
  <si>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</si>
  <si>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</si>
  <si>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</si>
  <si>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</si>
  <si>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</si>
  <si>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</si>
  <si>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</si>
  <si>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</si>
  <si>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</si>
  <si>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</si>
  <si>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</si>
  <si>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</si>
  <si>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</si>
  <si>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</si>
  <si>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</si>
  <si>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</si>
  <si>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</si>
  <si>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</si>
  <si>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</si>
  <si>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</si>
  <si>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</si>
  <si>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</si>
  <si>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</si>
  <si>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</si>
  <si>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</si>
  <si>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</si>
  <si>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</si>
  <si>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</si>
  <si>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</si>
  <si>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</si>
  <si>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</si>
  <si>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</si>
  <si>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</si>
  <si>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</si>
  <si>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</si>
  <si>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</si>
  <si>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</si>
  <si>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</si>
  <si>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</si>
  <si>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</si>
  <si>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</si>
  <si>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</si>
  <si>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</si>
  <si>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</si>
  <si>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</si>
  <si>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</si>
  <si>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</si>
  <si>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</si>
  <si>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</si>
  <si>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</si>
  <si>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</si>
  <si>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</si>
  <si>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</si>
  <si>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</si>
  <si>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</si>
  <si>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</si>
  <si>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</si>
  <si>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</si>
  <si>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</si>
  <si>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</si>
  <si>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</si>
  <si>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</si>
  <si>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</si>
  <si>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</si>
  <si>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</si>
  <si>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</si>
  <si>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</si>
  <si>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</si>
  <si>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</si>
  <si>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</si>
  <si>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</si>
  <si>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</si>
  <si>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</si>
  <si>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</si>
  <si>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</si>
  <si>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</si>
  <si>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</si>
  <si>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</si>
  <si>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</si>
  <si>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</si>
  <si>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</si>
  <si>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</si>
  <si>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</si>
  <si>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</si>
  <si>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</si>
  <si>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</si>
  <si>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</si>
  <si>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</si>
  <si>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</si>
  <si>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</si>
  <si>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</si>
  <si>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</si>
  <si>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</si>
  <si>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</si>
  <si>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</si>
  <si>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</si>
  <si>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</si>
  <si>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</si>
  <si>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</si>
  <si>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</si>
  <si>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</si>
  <si>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</si>
  <si>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</si>
  <si>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</si>
  <si>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</si>
  <si>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</si>
  <si>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</si>
  <si>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</si>
  <si>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</si>
  <si>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</si>
  <si>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</si>
  <si>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</si>
  <si>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</si>
  <si>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</si>
  <si>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</si>
  <si>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</si>
  <si>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</si>
  <si>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</si>
  <si>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</si>
  <si>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</si>
  <si>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</si>
  <si>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</si>
  <si>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</si>
  <si>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</si>
  <si>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</si>
  <si>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</si>
  <si>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</si>
  <si>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</si>
  <si>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</si>
  <si>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</si>
  <si>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</si>
  <si>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</si>
  <si>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</si>
  <si>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</si>
  <si>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</si>
  <si>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</si>
  <si>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</si>
  <si>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</si>
  <si>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</si>
  <si>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</si>
  <si>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</si>
  <si>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</si>
  <si>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</si>
  <si>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</si>
  <si>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</si>
  <si>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</si>
  <si>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</si>
  <si>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</si>
  <si>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</si>
  <si>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</si>
  <si>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</si>
  <si>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</si>
  <si>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</si>
  <si>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</si>
  <si>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</si>
  <si>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</si>
  <si>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</si>
  <si>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</si>
  <si>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</si>
  <si>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</si>
  <si>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</si>
  <si>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</si>
  <si>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</si>
  <si>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</si>
  <si>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</si>
  <si>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</si>
  <si>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</si>
  <si>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</si>
  <si>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</si>
  <si>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</si>
  <si>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</si>
  <si>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</si>
  <si>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</si>
  <si>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</si>
  <si>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</si>
  <si>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</si>
  <si>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</si>
  <si>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</si>
  <si>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</si>
  <si>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</si>
  <si>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</si>
  <si>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</si>
  <si>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</si>
  <si>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</si>
  <si>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</si>
  <si>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</si>
  <si>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</si>
  <si>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</si>
  <si>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</si>
  <si>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</si>
  <si>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</si>
  <si>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</si>
  <si>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</si>
  <si>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</si>
  <si>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</si>
  <si>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</si>
  <si>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</si>
  <si>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</si>
  <si>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</si>
  <si>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</si>
  <si>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</si>
  <si>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</si>
  <si>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</si>
  <si>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</si>
  <si>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</si>
  <si>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</si>
  <si>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</si>
  <si>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</si>
  <si>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</si>
  <si>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</si>
  <si>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</si>
  <si>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</si>
  <si>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</si>
  <si>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</si>
  <si>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</si>
  <si>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</si>
  <si>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</si>
  <si>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</si>
  <si>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</si>
  <si>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</si>
  <si>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</si>
  <si>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</si>
  <si>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</si>
  <si>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</si>
  <si>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</si>
  <si>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</si>
  <si>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</si>
  <si>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</si>
  <si>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</si>
  <si>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</si>
  <si>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</si>
  <si>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</si>
  <si>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</si>
  <si>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</si>
  <si>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</si>
  <si>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</si>
  <si>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</si>
  <si>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</si>
  <si>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</si>
  <si>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</si>
  <si>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</si>
  <si>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</si>
  <si>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</si>
  <si>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</si>
  <si>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</si>
  <si>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</si>
  <si>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</si>
  <si>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</si>
  <si>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</si>
  <si>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</si>
  <si>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</si>
  <si>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</si>
  <si>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</si>
  <si>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</si>
  <si>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</si>
  <si>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</si>
  <si>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</si>
  <si>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</si>
  <si>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</si>
  <si>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</si>
  <si>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</si>
  <si>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</si>
  <si>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</si>
  <si>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</si>
  <si>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</si>
  <si>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</si>
  <si>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</si>
  <si>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</si>
  <si>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</si>
  <si>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</si>
  <si>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</si>
  <si>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</si>
  <si>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</si>
  <si>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</si>
  <si>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</si>
  <si>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</si>
  <si>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</si>
  <si>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</si>
  <si>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</si>
  <si>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</si>
  <si>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</si>
  <si>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</si>
  <si>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</si>
  <si>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</si>
  <si>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</si>
  <si>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</si>
  <si>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</si>
  <si>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</si>
  <si>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</si>
  <si>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</si>
  <si>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</si>
  <si>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</si>
  <si>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</si>
  <si>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</si>
  <si>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</si>
  <si>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</si>
  <si>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</si>
  <si>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</si>
  <si>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</si>
  <si>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</si>
  <si>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</si>
  <si>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</si>
  <si>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</si>
  <si>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</si>
  <si>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</si>
  <si>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</si>
  <si>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</si>
  <si>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</si>
  <si>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</si>
  <si>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</si>
  <si>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</si>
  <si>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</si>
  <si>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</si>
  <si>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</si>
  <si>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</si>
  <si>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</si>
  <si>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</si>
  <si>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</si>
  <si>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</si>
  <si>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</si>
  <si>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</si>
  <si>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</si>
  <si>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</si>
  <si>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</si>
  <si>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</si>
  <si>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</si>
  <si>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</si>
  <si>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</si>
  <si>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</si>
  <si>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</si>
  <si>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</si>
  <si>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</si>
  <si>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</si>
  <si>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</si>
  <si>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</si>
  <si>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</si>
  <si>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</si>
  <si>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</si>
  <si>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</si>
  <si>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</si>
  <si>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</si>
  <si>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</si>
  <si>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</si>
  <si>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</si>
  <si>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</si>
  <si>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</si>
  <si>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</si>
  <si>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</si>
  <si>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</si>
  <si>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</si>
  <si>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</si>
  <si>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</si>
  <si>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</si>
  <si>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</si>
  <si>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</si>
  <si>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</si>
  <si>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</si>
  <si>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</si>
  <si>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</si>
  <si>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</si>
  <si>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</si>
  <si>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</si>
  <si>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</si>
  <si>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</si>
  <si>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</si>
  <si>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</si>
  <si>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</si>
  <si>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</si>
  <si>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</si>
  <si>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</si>
  <si>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</si>
  <si>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</si>
  <si>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</si>
  <si>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</si>
  <si>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</si>
  <si>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</si>
  <si>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</si>
  <si>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</si>
  <si>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</si>
  <si>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</si>
  <si>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</si>
  <si>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</si>
  <si>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</si>
  <si>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</si>
  <si>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</si>
  <si>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</si>
  <si>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</si>
  <si>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</si>
  <si>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</si>
  <si>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</si>
  <si>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</si>
  <si>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</si>
  <si>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</si>
  <si>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</si>
  <si>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</si>
  <si>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</si>
  <si>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</si>
  <si>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</si>
  <si>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</si>
  <si>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</si>
  <si>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</si>
  <si>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</si>
  <si>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</si>
  <si>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</si>
  <si>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</si>
  <si>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</si>
  <si>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</si>
  <si>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</si>
  <si>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</si>
  <si>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</si>
  <si>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</si>
  <si>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</si>
  <si>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</si>
  <si>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</si>
  <si>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</si>
  <si>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</si>
  <si>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</si>
  <si>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</si>
  <si>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</si>
  <si>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</si>
  <si>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</si>
  <si>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</si>
  <si>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</si>
  <si>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</si>
  <si>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</si>
  <si>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</si>
  <si>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</si>
  <si>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</si>
  <si>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</si>
  <si>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</si>
  <si>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</si>
  <si>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</si>
  <si>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</si>
  <si>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</si>
  <si>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</si>
  <si>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</si>
  <si>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</si>
  <si>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</si>
  <si>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</si>
  <si>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</si>
  <si>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</si>
  <si>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</si>
  <si>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</si>
  <si>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</si>
  <si>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</si>
  <si>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</si>
  <si>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</si>
  <si>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</si>
  <si>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</si>
  <si>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</si>
  <si>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</si>
  <si>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</si>
  <si>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</si>
  <si>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</si>
  <si>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</si>
  <si>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</si>
  <si>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</si>
  <si>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</si>
  <si>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</si>
  <si>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</si>
  <si>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</si>
  <si>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</si>
  <si>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</si>
  <si>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</si>
  <si>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</si>
  <si>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</si>
  <si>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</si>
  <si>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</si>
  <si>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</si>
  <si>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</si>
  <si>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</si>
  <si>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</si>
  <si>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</si>
  <si>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</si>
  <si>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</si>
  <si>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</si>
  <si>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</si>
  <si>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</si>
  <si>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</si>
  <si>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</si>
  <si>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</si>
  <si>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</si>
  <si>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</si>
  <si>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</si>
  <si>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</si>
  <si>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</si>
  <si>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</si>
  <si>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</si>
  <si>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</si>
  <si>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</si>
  <si>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</si>
  <si>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</si>
  <si>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</si>
  <si>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</si>
  <si>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</si>
  <si>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</si>
  <si>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</si>
  <si>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</si>
  <si>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</si>
  <si>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</si>
  <si>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</si>
  <si>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</si>
  <si>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</si>
  <si>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</si>
  <si>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</si>
  <si>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</si>
  <si>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</si>
  <si>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</si>
  <si>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</si>
  <si>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</si>
  <si>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</si>
  <si>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</si>
  <si>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</si>
  <si>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</si>
  <si>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</si>
  <si>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</si>
  <si>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</si>
  <si>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</si>
  <si>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</si>
  <si>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</si>
  <si>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</si>
  <si>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</si>
  <si>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</si>
  <si>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</si>
  <si>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</si>
  <si>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</si>
  <si>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</si>
  <si>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</si>
  <si>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</si>
  <si>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</si>
  <si>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</si>
  <si>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</si>
  <si>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</si>
  <si>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</si>
  <si>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</si>
  <si>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</si>
  <si>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</si>
  <si>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</si>
  <si>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</si>
  <si>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</si>
  <si>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</si>
  <si>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</si>
  <si>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</si>
  <si>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</si>
  <si>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</si>
  <si>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</si>
  <si>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</si>
  <si>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</si>
  <si>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</si>
  <si>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</si>
  <si>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</si>
  <si>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</si>
  <si>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</si>
  <si>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</si>
  <si>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</si>
  <si>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</si>
  <si>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</si>
  <si>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</si>
  <si>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</si>
  <si>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</si>
  <si>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</si>
  <si>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</si>
  <si>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</si>
  <si>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</si>
  <si>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</si>
  <si>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</si>
  <si>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</si>
  <si>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</si>
  <si>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</si>
  <si>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</si>
  <si>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</si>
  <si>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</si>
  <si>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</si>
  <si>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</si>
  <si>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</si>
  <si>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</si>
  <si>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</si>
  <si>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</si>
  <si>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</si>
  <si>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</si>
  <si>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</si>
  <si>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</si>
  <si>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</si>
  <si>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</si>
  <si>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</si>
  <si>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</si>
  <si>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</si>
  <si>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</si>
  <si>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</si>
  <si>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</si>
  <si>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</si>
  <si>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</si>
  <si>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</si>
  <si>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</si>
  <si>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</si>
  <si>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</si>
  <si>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</si>
  <si>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</si>
  <si>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</si>
  <si>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</si>
  <si>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</si>
  <si>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</si>
  <si>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</si>
  <si>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</si>
  <si>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</si>
  <si>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</si>
  <si>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</si>
  <si>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</si>
  <si>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</si>
  <si>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</si>
  <si>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</si>
  <si>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</si>
  <si>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</si>
  <si>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</si>
  <si>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</si>
  <si>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</si>
  <si>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</si>
  <si>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</si>
  <si>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</si>
  <si>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</si>
  <si>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</si>
  <si>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</si>
  <si>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</si>
  <si>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</si>
  <si>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</si>
  <si>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</si>
  <si>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</si>
  <si>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</si>
  <si>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</si>
  <si>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</si>
  <si>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</si>
  <si>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</si>
  <si>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</si>
  <si>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</si>
  <si>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</si>
  <si>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</si>
  <si>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</si>
  <si>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</si>
  <si>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</si>
  <si>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</si>
  <si>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</si>
  <si>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</si>
  <si>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</si>
  <si>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</si>
  <si>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</si>
  <si>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</si>
  <si>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</si>
  <si>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</si>
  <si>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</si>
  <si>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</si>
  <si>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</si>
  <si>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</si>
  <si>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</si>
  <si>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</si>
  <si>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</si>
  <si>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</si>
  <si>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</si>
  <si>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</si>
  <si>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</si>
  <si>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</si>
  <si>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</si>
  <si>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</si>
  <si>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</si>
  <si>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</si>
  <si>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</si>
  <si>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</si>
  <si>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</si>
  <si>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</si>
  <si>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</si>
  <si>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</si>
  <si>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</si>
  <si>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</si>
  <si>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</si>
  <si>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</si>
  <si>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</si>
  <si>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</si>
  <si>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</si>
  <si>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</si>
  <si>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</si>
  <si>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</si>
  <si>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</si>
  <si>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</si>
  <si>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</si>
  <si>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</si>
  <si>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</si>
  <si>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</si>
  <si>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</si>
  <si>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</si>
  <si>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</si>
  <si>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</si>
  <si>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</si>
  <si>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</si>
  <si>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</si>
  <si>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</si>
  <si>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</si>
  <si>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</si>
  <si>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</si>
  <si>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</si>
  <si>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</si>
  <si>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</si>
  <si>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</si>
  <si>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</si>
  <si>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</si>
  <si>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</si>
  <si>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</si>
  <si>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</si>
  <si>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</si>
  <si>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</si>
  <si>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</si>
  <si>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</si>
  <si>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</si>
  <si>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</si>
  <si>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</si>
  <si>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</si>
  <si>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</si>
  <si>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</si>
  <si>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</si>
  <si>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</si>
  <si>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</si>
  <si>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</si>
  <si>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</si>
  <si>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</si>
  <si>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</si>
  <si>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</si>
  <si>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</si>
  <si>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</si>
  <si>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</si>
  <si>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</si>
  <si>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</si>
  <si>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</si>
  <si>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</si>
  <si>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</si>
  <si>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</si>
  <si>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</si>
  <si>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</si>
  <si>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</si>
  <si>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</si>
  <si>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</si>
  <si>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</si>
  <si>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</si>
  <si>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</si>
  <si>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</si>
  <si>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</si>
  <si>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</si>
  <si>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</si>
  <si>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</si>
  <si>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</si>
  <si>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</si>
  <si>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</si>
  <si>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</si>
  <si>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</si>
  <si>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</si>
  <si>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</si>
  <si>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</si>
  <si>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</si>
  <si>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</si>
  <si>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</si>
  <si>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</si>
  <si>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</si>
  <si>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</si>
  <si>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</si>
  <si>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</si>
  <si>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</si>
  <si>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</si>
  <si>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</si>
  <si>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</si>
  <si>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</si>
  <si>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</si>
  <si>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</si>
  <si>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</si>
  <si>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</si>
  <si>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</si>
  <si>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</si>
  <si>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</si>
  <si>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</si>
  <si>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</si>
  <si>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</si>
  <si>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</si>
  <si>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</si>
  <si>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</si>
  <si>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</si>
  <si>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</si>
  <si>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</si>
  <si>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</si>
  <si>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</si>
  <si>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</si>
  <si>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</si>
  <si>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</si>
  <si>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</si>
  <si>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</si>
  <si>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</si>
  <si>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</si>
  <si>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</si>
  <si>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</si>
  <si>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</si>
  <si>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</si>
  <si>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</si>
  <si>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</si>
  <si>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</si>
  <si>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</si>
  <si>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</si>
  <si>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</si>
  <si>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</si>
  <si>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</si>
  <si>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</si>
  <si>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</si>
  <si>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</si>
  <si>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</si>
  <si>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</si>
  <si>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</si>
  <si>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</si>
  <si>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</si>
  <si>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</si>
  <si>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</si>
  <si>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</si>
  <si>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</si>
  <si>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</si>
  <si>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</si>
  <si>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</si>
  <si>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</si>
  <si>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</si>
  <si>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</si>
  <si>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</si>
  <si>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</si>
  <si>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</si>
  <si>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</si>
  <si>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</si>
  <si>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</si>
  <si>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</si>
  <si>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</si>
  <si>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</si>
  <si>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</si>
  <si>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</si>
  <si>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</si>
  <si>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</si>
  <si>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</si>
  <si>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</si>
  <si>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</si>
  <si>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</si>
  <si>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</si>
  <si>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</si>
  <si>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</si>
  <si>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</si>
  <si>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</si>
  <si>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</si>
  <si>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</si>
  <si>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</si>
  <si>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</si>
  <si>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</si>
  <si>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</si>
  <si>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</si>
  <si>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</si>
  <si>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</si>
  <si>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</si>
  <si>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</si>
  <si>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</si>
  <si>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</si>
  <si>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</si>
  <si>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</si>
  <si>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</si>
  <si>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</si>
  <si>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</si>
  <si>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</si>
  <si>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</si>
  <si>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</si>
  <si>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</si>
  <si>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</si>
  <si>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</si>
  <si>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</si>
  <si>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</si>
  <si>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</si>
  <si>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</si>
  <si>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</si>
  <si>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</si>
  <si>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</si>
  <si>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</si>
  <si>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</si>
  <si>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</si>
  <si>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</si>
  <si>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</si>
  <si>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</si>
  <si>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</si>
  <si>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</si>
  <si>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</si>
  <si>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</si>
  <si>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</si>
  <si>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</si>
  <si>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</si>
  <si>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</si>
  <si>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</si>
  <si>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</si>
  <si>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</si>
  <si>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</si>
  <si>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</si>
  <si>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</si>
  <si>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</si>
  <si>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</si>
  <si>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</si>
  <si>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</si>
  <si>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</si>
  <si>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</si>
  <si>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</si>
  <si>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</si>
  <si>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</si>
  <si>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</si>
  <si>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</si>
  <si>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</si>
  <si>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</si>
  <si>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</si>
  <si>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</si>
  <si>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</si>
  <si>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</si>
  <si>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</si>
  <si>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</si>
  <si>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</si>
  <si>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</si>
  <si>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</si>
  <si>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</si>
  <si>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</si>
  <si>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</si>
  <si>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</si>
  <si>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</si>
  <si>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</si>
  <si>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</si>
  <si>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</si>
  <si>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</si>
  <si>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</si>
  <si>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</si>
  <si>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</si>
  <si>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</si>
  <si>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</si>
  <si>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</si>
  <si>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</si>
  <si>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</si>
  <si>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</si>
  <si>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</si>
  <si>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</si>
  <si>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</si>
  <si>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</si>
  <si>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</si>
  <si>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</si>
  <si>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</si>
  <si>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</si>
  <si>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</si>
  <si>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</si>
  <si>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</si>
  <si>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</si>
  <si>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</si>
  <si>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</si>
  <si>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</si>
  <si>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</si>
  <si>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</si>
  <si>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</si>
  <si>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</si>
  <si>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</si>
  <si>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</si>
  <si>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</si>
  <si>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</si>
  <si>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</si>
  <si>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</si>
  <si>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</si>
  <si>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</si>
  <si>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</si>
  <si>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</si>
  <si>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</si>
  <si>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</si>
  <si>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</si>
  <si>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</si>
  <si>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</si>
  <si>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</si>
  <si>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</si>
  <si>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</si>
  <si>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</si>
  <si>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</si>
  <si>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</si>
  <si>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</si>
  <si>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</si>
  <si>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</si>
  <si>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</si>
  <si>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</si>
  <si>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</si>
  <si>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</si>
  <si>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</si>
  <si>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</si>
  <si>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</si>
  <si>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</si>
  <si>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</si>
  <si>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</si>
  <si>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</si>
  <si>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</si>
  <si>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</si>
  <si>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</si>
  <si>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</si>
  <si>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</si>
  <si>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</si>
  <si>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</si>
  <si>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</si>
  <si>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</si>
  <si>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</si>
  <si>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</si>
  <si>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</si>
  <si>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</si>
  <si>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</si>
  <si>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</si>
  <si>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</si>
  <si>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</si>
  <si>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</si>
  <si>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</si>
  <si>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</si>
  <si>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</si>
  <si>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</si>
  <si>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</si>
  <si>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</si>
  <si>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</si>
  <si>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</si>
  <si>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</si>
  <si>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</si>
  <si>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</si>
  <si>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</si>
  <si>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</si>
  <si>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</si>
  <si>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</si>
  <si>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</si>
  <si>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</si>
  <si>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</si>
  <si>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</si>
  <si>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</si>
  <si>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</si>
  <si>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</si>
  <si>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</si>
  <si>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</si>
  <si>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</si>
  <si>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</si>
  <si>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</si>
  <si>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</si>
  <si>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</si>
  <si>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</si>
  <si>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</si>
  <si>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</si>
  <si>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</si>
  <si>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</si>
  <si>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</si>
  <si>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</si>
  <si>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</si>
  <si>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</si>
  <si>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</si>
  <si>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</si>
  <si>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</si>
  <si>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</si>
  <si>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</si>
  <si>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</si>
  <si>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</si>
  <si>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</si>
  <si>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</si>
  <si>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</si>
  <si>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</si>
  <si>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</si>
  <si>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</si>
  <si>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</si>
  <si>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</si>
  <si>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</si>
  <si>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</si>
  <si>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</si>
  <si>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</si>
  <si>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</si>
  <si>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</si>
  <si>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</si>
  <si>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</si>
  <si>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</si>
  <si>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</si>
  <si>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</si>
  <si>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</si>
  <si>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</si>
  <si>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</si>
  <si>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</si>
  <si>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</si>
  <si>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</si>
  <si>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</si>
  <si>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</si>
  <si>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</si>
  <si>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</si>
  <si>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</si>
  <si>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</si>
  <si>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</si>
  <si>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</si>
  <si>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</si>
  <si>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</si>
  <si>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</si>
  <si>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</si>
  <si>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</si>
  <si>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</si>
  <si>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</si>
  <si>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</si>
  <si>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</si>
  <si>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</si>
  <si>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</si>
  <si>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</si>
  <si>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</si>
  <si>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</si>
  <si>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</si>
  <si>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</si>
  <si>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</si>
  <si>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</si>
  <si>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</si>
  <si>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</si>
  <si>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</si>
  <si>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</si>
  <si>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</si>
  <si>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</si>
  <si>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</si>
  <si>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</si>
  <si>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</si>
  <si>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</si>
  <si>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</si>
  <si>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</si>
  <si>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</si>
  <si>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</si>
  <si>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</si>
  <si>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</si>
  <si>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</si>
  <si>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</si>
  <si>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</si>
  <si>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</si>
  <si>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</si>
  <si>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</si>
  <si>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</si>
  <si>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</si>
  <si>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</si>
  <si>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</si>
  <si>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</si>
  <si>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</si>
  <si>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</si>
  <si>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</si>
  <si>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</si>
  <si>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</si>
  <si>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</si>
  <si>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</si>
  <si>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</si>
  <si>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</si>
  <si>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</si>
  <si>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</si>
  <si>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</si>
  <si>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</si>
  <si>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</si>
  <si>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</si>
  <si>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</si>
  <si>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</si>
  <si>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</si>
  <si>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</si>
  <si>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</si>
  <si>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</si>
  <si>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</si>
  <si>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</si>
  <si>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</si>
  <si>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</si>
  <si>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</si>
  <si>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</si>
  <si>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</si>
  <si>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</si>
  <si>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</si>
  <si>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</si>
  <si>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</si>
  <si>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</si>
  <si>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</si>
  <si>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</si>
  <si>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</si>
  <si>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</si>
  <si>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</si>
  <si>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</si>
  <si>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</si>
  <si>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</si>
  <si>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</si>
  <si>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</si>
  <si>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</si>
  <si>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</si>
  <si>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</si>
  <si>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</si>
  <si>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</si>
  <si>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</si>
  <si>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</si>
  <si>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</si>
  <si>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</si>
  <si>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</si>
  <si>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</si>
  <si>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</si>
  <si>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</si>
  <si>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</si>
  <si>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</si>
  <si>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</si>
  <si>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</si>
  <si>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</si>
  <si>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</si>
  <si>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</si>
  <si>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</si>
  <si>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</si>
  <si>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</si>
  <si>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</si>
  <si>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</si>
  <si>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</si>
  <si>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</si>
  <si>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</si>
  <si>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</si>
  <si>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</si>
  <si>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</si>
  <si>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</si>
  <si>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</si>
  <si>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</si>
  <si>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</si>
  <si>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</si>
  <si>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</si>
  <si>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</si>
  <si>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</si>
  <si>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</si>
  <si>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</si>
  <si>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</si>
  <si>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</si>
  <si>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</si>
  <si>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</si>
  <si>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</si>
  <si>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</si>
  <si>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</si>
  <si>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</si>
  <si>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</si>
  <si>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</si>
  <si>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</si>
  <si>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</si>
  <si>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</si>
  <si>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</si>
  <si>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</si>
  <si>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</si>
  <si>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</si>
  <si>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</si>
  <si>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</si>
  <si>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</si>
  <si>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</si>
  <si>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</si>
  <si>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</si>
  <si>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</si>
  <si>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</si>
  <si>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</si>
  <si>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</si>
  <si>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</si>
  <si>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</si>
  <si>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</si>
  <si>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</si>
  <si>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</si>
  <si>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</si>
  <si>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</si>
  <si>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</si>
  <si>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</si>
  <si>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</si>
  <si>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</si>
  <si>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</si>
  <si>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</si>
  <si>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</si>
  <si>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</si>
  <si>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</si>
  <si>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</si>
  <si>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</si>
  <si>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</si>
  <si>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</si>
  <si>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</si>
  <si>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</si>
  <si>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</si>
  <si>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</si>
  <si>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</si>
  <si>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</si>
  <si>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</si>
  <si>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</si>
  <si>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</si>
  <si>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</si>
  <si>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</si>
  <si>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</si>
  <si>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</si>
  <si>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</si>
  <si>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</si>
  <si>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</si>
  <si>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</si>
  <si>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</si>
  <si>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</si>
  <si>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</si>
  <si>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</si>
  <si>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</si>
  <si>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</si>
  <si>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</si>
  <si>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</si>
  <si>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</si>
  <si>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</si>
  <si>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</si>
  <si>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</si>
  <si>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</si>
  <si>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</si>
  <si>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</si>
  <si>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</si>
  <si>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</si>
  <si>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</si>
  <si>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</si>
  <si>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</si>
  <si>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</si>
  <si>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</si>
  <si>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</si>
  <si>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</si>
  <si>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</si>
  <si>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</si>
  <si>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</si>
  <si>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</si>
  <si>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</si>
  <si>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</si>
  <si>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</si>
  <si>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</si>
  <si>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</si>
  <si>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</si>
  <si>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</si>
  <si>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</si>
  <si>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</si>
  <si>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</si>
  <si>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</si>
  <si>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</si>
  <si>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</si>
  <si>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</si>
  <si>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</si>
  <si>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</si>
  <si>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</si>
  <si>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</si>
  <si>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</si>
  <si>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</si>
  <si>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</si>
  <si>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</si>
  <si>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</si>
  <si>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</si>
  <si>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</si>
  <si>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</si>
  <si>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</si>
  <si>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</si>
  <si>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</si>
  <si>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</si>
  <si>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</si>
  <si>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</si>
  <si>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</si>
  <si>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</si>
  <si>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</si>
  <si>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</si>
  <si>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</si>
  <si>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</si>
  <si>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</si>
  <si>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</si>
  <si>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</si>
  <si>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</si>
  <si>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</si>
  <si>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</si>
  <si>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</si>
  <si>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</si>
  <si>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</si>
  <si>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</si>
  <si>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</si>
  <si>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</si>
  <si>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</si>
  <si>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</si>
  <si>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</si>
  <si>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</si>
  <si>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</si>
  <si>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</si>
  <si>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</si>
  <si>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</si>
  <si>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</si>
  <si>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</si>
  <si>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</si>
  <si>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</si>
  <si>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</si>
  <si>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</si>
  <si>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</si>
  <si>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</si>
  <si>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</si>
  <si>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</si>
  <si>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</si>
  <si>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</si>
  <si>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</si>
  <si>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</si>
  <si>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</si>
  <si>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</si>
  <si>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</si>
  <si>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</si>
  <si>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</si>
  <si>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</si>
  <si>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</si>
  <si>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</si>
  <si>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</si>
  <si>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</si>
  <si>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</si>
  <si>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</si>
  <si>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</si>
  <si>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</si>
  <si>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</si>
  <si>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</si>
  <si>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</si>
  <si>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</si>
  <si>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</si>
  <si>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</si>
  <si>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</si>
  <si>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</si>
  <si>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</si>
  <si>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</si>
  <si>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</si>
  <si>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</si>
  <si>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</si>
  <si>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</si>
  <si>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</si>
  <si>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</si>
  <si>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</si>
  <si>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</si>
  <si>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</si>
  <si>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</si>
  <si>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</si>
  <si>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</si>
  <si>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</si>
  <si>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</si>
  <si>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</si>
  <si>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</si>
  <si>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</si>
  <si>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</si>
  <si>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</si>
  <si>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</si>
  <si>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</si>
  <si>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</si>
  <si>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</si>
  <si>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</si>
  <si>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</si>
  <si>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</si>
  <si>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</si>
  <si>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</si>
  <si>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</si>
  <si>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</si>
  <si>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</si>
  <si>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</si>
  <si>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</si>
  <si>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</si>
  <si>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</si>
  <si>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</si>
  <si>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</si>
  <si>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</si>
  <si>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</si>
  <si>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</si>
  <si>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</si>
  <si>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</si>
  <si>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</si>
  <si>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</si>
  <si>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</si>
  <si>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</si>
  <si>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</si>
  <si>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</si>
  <si>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</si>
  <si>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</si>
  <si>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</si>
  <si>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</si>
  <si>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</si>
  <si>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</si>
  <si>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</si>
  <si>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</si>
  <si>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</si>
  <si>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</si>
  <si>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</si>
  <si>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</si>
  <si>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</si>
  <si>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</si>
  <si>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</si>
  <si>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</si>
  <si>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</si>
  <si>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</si>
  <si>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</si>
  <si>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</si>
  <si>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</si>
  <si>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</si>
  <si>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</si>
  <si>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</si>
  <si>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</si>
  <si>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</si>
  <si>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</si>
  <si>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</si>
  <si>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</si>
  <si>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</si>
  <si>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</si>
  <si>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</si>
  <si>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</si>
  <si>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</si>
  <si>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</si>
  <si>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</si>
  <si>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</si>
  <si>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</si>
  <si>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</si>
  <si>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</si>
  <si>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</si>
  <si>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</si>
  <si>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</si>
  <si>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</si>
  <si>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</si>
  <si>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</si>
  <si>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</si>
  <si>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</si>
  <si>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</si>
  <si>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</si>
  <si>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</si>
  <si>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</si>
  <si>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</si>
  <si>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</si>
  <si>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</si>
  <si>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</si>
  <si>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</si>
  <si>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</si>
  <si>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</si>
  <si>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</si>
  <si>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</si>
  <si>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</si>
  <si>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</si>
  <si>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</si>
  <si>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</si>
  <si>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</si>
  <si>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</si>
  <si>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</si>
  <si>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</si>
  <si>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</si>
  <si>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</si>
  <si>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</si>
  <si>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</si>
  <si>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</si>
  <si>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</si>
  <si>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</si>
  <si>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</si>
  <si>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</si>
  <si>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</si>
  <si>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</si>
  <si>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</si>
  <si>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</si>
  <si>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</si>
  <si>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</si>
  <si>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</si>
  <si>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</si>
  <si>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</si>
  <si>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</si>
  <si>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</si>
  <si>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</si>
  <si>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</si>
  <si>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</si>
  <si>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</si>
  <si>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</si>
  <si>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</si>
  <si>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</si>
  <si>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</si>
  <si>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</si>
  <si>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</si>
  <si>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</si>
  <si>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</si>
  <si>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</si>
  <si>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</si>
  <si>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</si>
  <si>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</si>
  <si>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</si>
  <si>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</si>
  <si>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</si>
  <si>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</si>
  <si>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</si>
  <si>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</si>
  <si>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</si>
  <si>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</si>
  <si>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</si>
  <si>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</si>
  <si>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</si>
  <si>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</si>
  <si>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</si>
  <si>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</si>
  <si>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</si>
  <si>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</si>
  <si>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</si>
  <si>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</si>
  <si>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</si>
  <si>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</si>
  <si>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</si>
  <si>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</si>
  <si>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</si>
  <si>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</si>
  <si>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</si>
  <si>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</si>
  <si>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</si>
  <si>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</si>
  <si>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</si>
  <si>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</si>
  <si>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</si>
  <si>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</si>
  <si>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</si>
  <si>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</si>
  <si>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</si>
  <si>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</si>
  <si>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</si>
  <si>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</si>
  <si>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</si>
  <si>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</si>
  <si>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</si>
  <si>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</si>
  <si>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</si>
  <si>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</si>
  <si>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</si>
  <si>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</si>
  <si>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</si>
  <si>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</si>
  <si>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</si>
  <si>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</si>
  <si>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</si>
  <si>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</si>
  <si>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</si>
  <si>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</si>
  <si>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</si>
  <si>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</si>
  <si>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</si>
  <si>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</si>
  <si>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</si>
  <si>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</si>
  <si>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</si>
  <si>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</si>
  <si>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</si>
  <si>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</si>
  <si>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</si>
  <si>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</si>
  <si>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</si>
  <si>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</si>
  <si>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</si>
  <si>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</si>
  <si>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</si>
  <si>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</si>
  <si>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</si>
  <si>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</si>
  <si>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</si>
  <si>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</si>
  <si>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</si>
  <si>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</si>
  <si>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</si>
  <si>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</si>
  <si>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</si>
  <si>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</si>
  <si>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</si>
  <si>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</si>
  <si>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</si>
  <si>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</si>
  <si>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</si>
  <si>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</si>
  <si>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</si>
  <si>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</si>
  <si>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</si>
  <si>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</si>
  <si>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</si>
  <si>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</si>
  <si>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</si>
  <si>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</si>
  <si>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</si>
  <si>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</si>
  <si>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</si>
  <si>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</si>
  <si>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</si>
  <si>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</si>
  <si>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</si>
  <si>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</si>
  <si>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</si>
  <si>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</si>
  <si>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</si>
  <si>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</si>
  <si>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</si>
  <si>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</si>
  <si>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</si>
  <si>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</si>
  <si>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</si>
  <si>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</si>
  <si>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</si>
  <si>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</si>
  <si>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</si>
  <si>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</si>
  <si>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</si>
  <si>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</si>
  <si>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</si>
  <si>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</si>
  <si>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</si>
  <si>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</si>
  <si>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</si>
  <si>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</si>
  <si>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</si>
  <si>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</si>
  <si>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</si>
  <si>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</si>
  <si>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</si>
  <si>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</si>
  <si>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</si>
  <si>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</si>
  <si>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</si>
  <si>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</si>
  <si>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</si>
  <si>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</si>
  <si>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</si>
  <si>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</si>
  <si>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</si>
  <si>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</si>
  <si>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</si>
  <si>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</si>
  <si>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</si>
  <si>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</si>
  <si>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</si>
  <si>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</si>
  <si>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</si>
  <si>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</si>
  <si>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</si>
  <si>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</si>
  <si>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</si>
  <si>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</si>
  <si>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</si>
  <si>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</si>
  <si>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</si>
  <si>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</si>
  <si>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</si>
  <si>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</si>
  <si>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</si>
  <si>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</si>
  <si>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</si>
  <si>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</si>
  <si>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</si>
  <si>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</si>
  <si>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</si>
  <si>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</si>
  <si>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</si>
  <si>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</si>
  <si>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</si>
  <si>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</si>
  <si>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</si>
  <si>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</si>
  <si>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</si>
  <si>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</si>
  <si>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</si>
  <si>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</si>
  <si>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</si>
  <si>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</si>
  <si>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</si>
  <si>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</si>
  <si>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</si>
  <si>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</si>
  <si>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</si>
  <si>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</si>
  <si>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</si>
  <si>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</si>
  <si>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</si>
  <si>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</si>
  <si>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</si>
  <si>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</si>
  <si>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</si>
  <si>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</si>
  <si>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</si>
  <si>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</si>
  <si>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</si>
  <si>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</si>
  <si>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</si>
  <si>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</si>
  <si>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</si>
  <si>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</si>
  <si>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</si>
  <si>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</si>
  <si>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</si>
  <si>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</si>
  <si>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</si>
  <si>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</si>
  <si>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</si>
  <si>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</si>
  <si>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</si>
  <si>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</si>
  <si>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</si>
  <si>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</si>
  <si>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</si>
  <si>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</si>
  <si>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</si>
  <si>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</si>
  <si>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</si>
  <si>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</si>
  <si>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</si>
  <si>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</si>
  <si>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</si>
  <si>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</si>
  <si>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</si>
  <si>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</si>
  <si>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</si>
  <si>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</si>
  <si>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</si>
  <si>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</si>
  <si>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</si>
  <si>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</si>
  <si>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</si>
  <si>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</si>
  <si>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</si>
  <si>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</si>
  <si>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</si>
  <si>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</si>
  <si>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</si>
  <si>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</si>
  <si>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</si>
  <si>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</si>
  <si>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</si>
  <si>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</si>
  <si>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</si>
  <si>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</si>
  <si>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</si>
  <si>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</si>
  <si>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</si>
  <si>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</si>
  <si>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</si>
  <si>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</si>
  <si>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</si>
  <si>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</si>
  <si>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</si>
  <si>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</si>
  <si>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</si>
  <si>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</si>
  <si>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</si>
  <si>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</si>
  <si>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</si>
  <si>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</si>
  <si>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</si>
  <si>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</si>
  <si>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</si>
  <si>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</si>
  <si>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</si>
  <si>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</si>
  <si>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</si>
  <si>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</si>
  <si>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</si>
  <si>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</si>
  <si>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</si>
  <si>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</si>
  <si>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</si>
  <si>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</si>
  <si>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</si>
  <si>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</si>
  <si>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</si>
  <si>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</si>
  <si>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</si>
  <si>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</si>
  <si>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</si>
  <si>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</si>
  <si>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</si>
  <si>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</si>
  <si>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</si>
  <si>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</si>
  <si>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</si>
  <si>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</si>
  <si>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</si>
  <si>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</si>
  <si>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</si>
  <si>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</si>
  <si>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</si>
  <si>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</si>
  <si>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</si>
  <si>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</si>
  <si>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</si>
  <si>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</si>
  <si>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</si>
  <si>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</si>
  <si>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</si>
  <si>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</si>
  <si>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</si>
  <si>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</si>
  <si>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</si>
  <si>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</si>
  <si>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</si>
  <si>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</si>
  <si>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</si>
  <si>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</si>
  <si>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</si>
  <si>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</si>
  <si>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</si>
  <si>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</si>
  <si>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</si>
  <si>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</si>
  <si>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</si>
  <si>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</si>
  <si>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</si>
  <si>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</si>
  <si>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</si>
  <si>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</si>
  <si>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</si>
  <si>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</si>
  <si>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</si>
  <si>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</si>
  <si>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</si>
  <si>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</si>
  <si>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</si>
  <si>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</si>
  <si>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</si>
  <si>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</si>
  <si>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</si>
  <si>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</si>
  <si>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</si>
  <si>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</si>
  <si>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</si>
  <si>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</si>
  <si>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</si>
  <si>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</si>
  <si>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</si>
  <si>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</si>
  <si>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</si>
  <si>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</si>
  <si>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</si>
  <si>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</si>
  <si>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</si>
  <si>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</si>
  <si>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</si>
  <si>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</si>
  <si>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</si>
  <si>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</si>
  <si>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</si>
  <si>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</si>
  <si>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</si>
  <si>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</si>
  <si>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</si>
  <si>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</si>
  <si>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</si>
  <si>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</si>
  <si>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</si>
  <si>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</si>
  <si>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</si>
  <si>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</si>
  <si>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</si>
  <si>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</si>
  <si>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</si>
  <si>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</si>
  <si>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</si>
  <si>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</si>
  <si>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</si>
  <si>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</si>
  <si>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</si>
  <si>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</si>
  <si>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</si>
  <si>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</si>
  <si>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</si>
  <si>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</si>
  <si>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</si>
  <si>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</si>
  <si>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</si>
  <si>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</si>
  <si>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</si>
  <si>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</si>
  <si>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</si>
  <si>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</si>
  <si>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</si>
  <si>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</si>
  <si>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</si>
  <si>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</si>
  <si>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</si>
  <si>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</si>
  <si>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</si>
  <si>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</si>
  <si>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</si>
  <si>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</si>
  <si>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</si>
  <si>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</si>
  <si>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</si>
  <si>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</si>
  <si>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</si>
  <si>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</si>
  <si>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</si>
  <si>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</si>
  <si>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</si>
  <si>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</si>
  <si>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</si>
  <si>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</si>
  <si>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</si>
  <si>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</si>
  <si>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</si>
  <si>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</si>
  <si>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</si>
  <si>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</si>
  <si>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</si>
  <si>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</si>
  <si>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</si>
  <si>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</si>
  <si>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</si>
  <si>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</si>
  <si>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</si>
  <si>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</si>
  <si>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</si>
  <si>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</si>
  <si>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</si>
  <si>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</si>
  <si>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</si>
  <si>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</si>
  <si>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</si>
  <si>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</si>
  <si>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</si>
  <si>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</si>
  <si>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</si>
  <si>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</si>
  <si>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</si>
  <si>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</si>
  <si>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</si>
  <si>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</si>
  <si>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</si>
  <si>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</si>
  <si>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</si>
  <si>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</si>
  <si>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</si>
  <si>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</si>
  <si>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</si>
  <si>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</si>
  <si>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</si>
  <si>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</si>
  <si>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</si>
  <si>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</si>
  <si>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</si>
  <si>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</si>
  <si>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</si>
  <si>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</si>
  <si>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</si>
  <si>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</si>
  <si>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</si>
  <si>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</si>
  <si>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</si>
  <si>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</si>
  <si>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</si>
  <si>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</si>
  <si>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</si>
  <si>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</si>
  <si>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</si>
  <si>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</si>
  <si>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</si>
  <si>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</si>
  <si>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</si>
  <si>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</si>
  <si>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</si>
  <si>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</si>
  <si>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</si>
  <si>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</si>
  <si>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</si>
  <si>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</si>
  <si>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</si>
  <si>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</si>
  <si>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</si>
  <si>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</si>
  <si>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</si>
  <si>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</si>
  <si>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</si>
  <si>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</si>
  <si>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</si>
  <si>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</si>
  <si>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</si>
  <si>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</si>
  <si>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</si>
  <si>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</si>
  <si>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</si>
  <si>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</si>
  <si>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</si>
  <si>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</si>
  <si>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</si>
  <si>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</si>
  <si>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</si>
  <si>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</si>
  <si>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</si>
  <si>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</si>
  <si>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</si>
  <si>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</si>
  <si>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</si>
  <si>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</si>
  <si>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</si>
  <si>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</si>
  <si>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</si>
  <si>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</si>
  <si>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</si>
  <si>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</si>
  <si>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</si>
  <si>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</si>
  <si>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</si>
  <si>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</si>
  <si>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</si>
  <si>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</si>
  <si>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</si>
  <si>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</si>
  <si>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</si>
  <si>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</si>
  <si>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</si>
  <si>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</si>
  <si>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</si>
  <si>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</si>
  <si>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</si>
  <si>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</si>
  <si>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</si>
  <si>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</si>
  <si>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</si>
  <si>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</si>
  <si>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</si>
  <si>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</si>
  <si>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</si>
  <si>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</si>
  <si>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</si>
  <si>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</si>
  <si>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</si>
  <si>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</si>
  <si>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</si>
  <si>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</si>
  <si>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</si>
  <si>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</si>
  <si>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</si>
  <si>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</si>
  <si>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</si>
  <si>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</si>
  <si>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</si>
  <si>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</si>
  <si>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</si>
  <si>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</si>
  <si>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</si>
  <si>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</si>
  <si>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</si>
  <si>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</si>
  <si>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</si>
  <si>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</si>
  <si>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</si>
  <si>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</si>
  <si>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</si>
  <si>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</si>
  <si>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</si>
  <si>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</si>
  <si>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</si>
  <si>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</si>
  <si>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</si>
  <si>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</si>
  <si>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</si>
  <si>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</si>
  <si>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</si>
  <si>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</si>
  <si>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</si>
  <si>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</si>
  <si>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</si>
  <si>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</si>
  <si>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</si>
  <si>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</si>
  <si>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</si>
  <si>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</si>
  <si>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</si>
  <si>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</si>
  <si>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</si>
  <si>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</si>
  <si>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</si>
  <si>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</si>
  <si>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</si>
  <si>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</si>
  <si>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</si>
  <si>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</si>
  <si>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</si>
  <si>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</si>
  <si>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</si>
  <si>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</si>
  <si>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</si>
  <si>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</si>
  <si>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</si>
  <si>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</si>
  <si>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</si>
  <si>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</si>
  <si>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</si>
  <si>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</si>
  <si>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</si>
  <si>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</si>
  <si>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</si>
  <si>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</si>
  <si>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</si>
  <si>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</si>
  <si>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</si>
  <si>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</si>
  <si>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</si>
  <si>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</si>
  <si>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</si>
  <si>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</si>
  <si>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</si>
  <si>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</si>
  <si>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</si>
  <si>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</si>
  <si>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</si>
  <si>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</si>
  <si>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</si>
  <si>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</si>
  <si>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</si>
  <si>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</si>
  <si>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</si>
  <si>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</si>
  <si>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</si>
  <si>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</si>
  <si>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</si>
  <si>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</si>
  <si>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</si>
  <si>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</si>
  <si>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</si>
  <si>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</si>
  <si>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</si>
  <si>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</si>
  <si>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</si>
  <si>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</si>
  <si>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</si>
  <si>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</si>
  <si>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</si>
  <si>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</si>
  <si>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</si>
  <si>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</si>
  <si>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</si>
  <si>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</si>
  <si>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</si>
  <si>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</si>
  <si>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</si>
  <si>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</si>
  <si>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</si>
  <si>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</si>
  <si>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</si>
  <si>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</si>
  <si>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</si>
  <si>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</si>
  <si>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</si>
  <si>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</si>
  <si>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</si>
  <si>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</si>
  <si>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</si>
  <si>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</si>
  <si>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</si>
  <si>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</si>
  <si>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</si>
  <si>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</si>
  <si>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</si>
  <si>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</si>
  <si>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</si>
  <si>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</si>
  <si>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</si>
  <si>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</si>
  <si>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</si>
  <si>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</si>
  <si>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</si>
  <si>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</si>
  <si>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</si>
  <si>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</si>
  <si>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</si>
  <si>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</si>
  <si>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</si>
  <si>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</si>
  <si>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</si>
  <si>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</si>
  <si>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</si>
  <si>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</si>
  <si>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</si>
  <si>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</si>
  <si>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</si>
  <si>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</si>
  <si>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</si>
  <si>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</si>
  <si>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</si>
  <si>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</si>
  <si>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</si>
  <si>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</si>
  <si>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</si>
  <si>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</si>
  <si>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</si>
  <si>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</si>
  <si>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</si>
  <si>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</si>
  <si>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</si>
  <si>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</si>
  <si>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</si>
  <si>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</si>
  <si>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</si>
  <si>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</si>
  <si>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</si>
  <si>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</si>
  <si>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</si>
  <si>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</si>
  <si>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</si>
  <si>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</si>
  <si>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</si>
  <si>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</si>
  <si>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</si>
  <si>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</si>
  <si>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</si>
  <si>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</si>
  <si>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</si>
  <si>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</si>
  <si>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</si>
  <si>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</si>
  <si>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</si>
  <si>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</si>
  <si>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</si>
  <si>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</si>
  <si>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</si>
  <si>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</si>
  <si>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</si>
  <si>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</si>
  <si>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</si>
  <si>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</si>
  <si>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</si>
  <si>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</si>
  <si>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</si>
  <si>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</si>
  <si>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</si>
  <si>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</si>
  <si>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</si>
  <si>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</si>
  <si>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</si>
  <si>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</si>
  <si>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</si>
  <si>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</si>
  <si>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</si>
  <si>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</si>
  <si>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</si>
  <si>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</si>
  <si>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</si>
  <si>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</si>
  <si>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</si>
  <si>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</si>
  <si>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</si>
  <si>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</si>
  <si>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</si>
  <si>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</si>
  <si>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</si>
  <si>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</si>
  <si>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</si>
  <si>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</si>
  <si>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</si>
  <si>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</si>
  <si>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</si>
  <si>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</si>
  <si>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</si>
  <si>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</si>
  <si>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</si>
  <si>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</si>
  <si>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</si>
  <si>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</si>
  <si>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</si>
  <si>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</si>
  <si>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</si>
  <si>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</si>
  <si>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</si>
  <si>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</si>
  <si>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</si>
  <si>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</si>
  <si>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</si>
  <si>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</si>
  <si>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</si>
  <si>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</si>
  <si>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</si>
  <si>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</si>
  <si>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</si>
  <si>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</si>
  <si>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</si>
  <si>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</si>
  <si>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</si>
  <si>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</si>
  <si>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</si>
  <si>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</si>
  <si>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</si>
  <si>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</si>
  <si>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</si>
  <si>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</si>
  <si>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</si>
  <si>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</si>
  <si>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</si>
  <si>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</si>
  <si>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</si>
  <si>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</si>
  <si>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</si>
  <si>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</si>
  <si>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</si>
  <si>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</si>
  <si>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</si>
  <si>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</si>
  <si>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</si>
  <si>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</si>
  <si>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</si>
  <si>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</si>
  <si>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</si>
  <si>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</si>
  <si>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</si>
  <si>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</si>
  <si>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</si>
  <si>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</si>
  <si>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</si>
  <si>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</si>
  <si>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</si>
  <si>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</si>
  <si>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</si>
  <si>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</si>
  <si>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</si>
  <si>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</si>
  <si>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</si>
  <si>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</si>
  <si>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</si>
  <si>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</si>
  <si>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</si>
  <si>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</si>
  <si>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</si>
  <si>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</si>
  <si>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</si>
  <si>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</si>
  <si>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</si>
  <si>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</si>
  <si>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</si>
  <si>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</si>
  <si>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</si>
  <si>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</si>
  <si>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</si>
  <si>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</si>
  <si>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</si>
  <si>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</si>
  <si>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</si>
  <si>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</si>
  <si>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</si>
  <si>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</si>
  <si>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</si>
  <si>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</si>
  <si>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</si>
  <si>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</si>
  <si>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</si>
  <si>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</si>
  <si>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</si>
  <si>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</si>
  <si>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</si>
  <si>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</si>
  <si>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</si>
  <si>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</si>
  <si>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</si>
  <si>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</si>
  <si>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</si>
  <si>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</si>
  <si>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</si>
  <si>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</si>
  <si>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</si>
  <si>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</si>
  <si>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</si>
  <si>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</si>
  <si>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</si>
  <si>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</si>
  <si>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</si>
  <si>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</si>
  <si>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</si>
  <si>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</si>
  <si>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</si>
  <si>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</si>
  <si>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</si>
  <si>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</si>
  <si>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</si>
  <si>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</si>
  <si>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</si>
  <si>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</si>
  <si>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</si>
  <si>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</si>
  <si>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</si>
  <si>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</si>
  <si>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</si>
  <si>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</si>
  <si>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</si>
  <si>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</si>
  <si>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</si>
  <si>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</si>
  <si>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</si>
  <si>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</si>
  <si>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</si>
  <si>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</si>
  <si>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</si>
  <si>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</si>
  <si>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</si>
  <si>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</si>
  <si>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</si>
  <si>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</si>
  <si>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</si>
  <si>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</si>
  <si>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</si>
  <si>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</si>
  <si>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</si>
  <si>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</si>
  <si>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</si>
  <si>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</si>
  <si>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</si>
  <si>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</si>
  <si>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</si>
  <si>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</si>
  <si>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</si>
  <si>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</si>
  <si>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</si>
  <si>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</si>
  <si>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</si>
  <si>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</si>
  <si>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</si>
  <si>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</si>
  <si>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</si>
  <si>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</si>
  <si>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</si>
  <si>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</si>
  <si>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</si>
  <si>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</si>
  <si>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</si>
  <si>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</si>
  <si>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</si>
  <si>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</si>
  <si>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</si>
  <si>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</si>
  <si>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</si>
  <si>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</si>
  <si>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</si>
  <si>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</si>
  <si>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</si>
  <si>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</si>
  <si>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</si>
  <si>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</si>
  <si>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</si>
  <si>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</si>
  <si>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</si>
  <si>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</si>
  <si>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</si>
  <si>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</si>
  <si>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</si>
  <si>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</si>
  <si>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</si>
  <si>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</si>
  <si>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</si>
  <si>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</si>
  <si>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</si>
  <si>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</si>
  <si>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</si>
  <si>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</si>
  <si>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</si>
  <si>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</si>
  <si>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</si>
  <si>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</si>
  <si>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</si>
  <si>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</si>
  <si>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</si>
  <si>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</si>
  <si>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</si>
  <si>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</si>
  <si>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</si>
  <si>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</si>
  <si>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</si>
  <si>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</si>
  <si>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</si>
  <si>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</si>
  <si>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</si>
  <si>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</si>
  <si>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</si>
  <si>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</si>
  <si>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</si>
  <si>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</si>
  <si>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</si>
  <si>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</si>
  <si>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</si>
  <si>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</si>
  <si>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</si>
  <si>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</si>
  <si>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</si>
  <si>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</si>
  <si>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</si>
  <si>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</si>
  <si>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</si>
  <si>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</si>
  <si>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</si>
  <si>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</si>
  <si>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</si>
  <si>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</si>
  <si>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</si>
  <si>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</si>
  <si>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</si>
  <si>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</si>
  <si>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</si>
  <si>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</si>
  <si>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</si>
  <si>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</si>
  <si>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</si>
  <si>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</si>
  <si>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</si>
  <si>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</si>
  <si>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</si>
  <si>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</si>
  <si>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</si>
  <si>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</si>
  <si>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</si>
  <si>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</si>
  <si>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</si>
  <si>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</si>
  <si>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</si>
  <si>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</si>
  <si>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</si>
  <si>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</si>
  <si>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</si>
  <si>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</si>
  <si>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</si>
  <si>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</si>
  <si>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</si>
  <si>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</si>
  <si>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</si>
  <si>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</si>
  <si>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</si>
  <si>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</si>
  <si>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</si>
  <si>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</si>
  <si>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</si>
  <si>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</si>
  <si>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</si>
  <si>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</si>
  <si>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</si>
  <si>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</si>
  <si>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</si>
  <si>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</si>
  <si>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</si>
  <si>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</si>
  <si>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</si>
  <si>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</si>
  <si>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</si>
  <si>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</si>
  <si>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</si>
  <si>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</si>
  <si>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</si>
  <si>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</si>
  <si>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</si>
  <si>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</si>
  <si>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</si>
  <si>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</si>
  <si>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</si>
  <si>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</si>
  <si>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</si>
  <si>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</si>
  <si>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</si>
  <si>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</si>
  <si>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</si>
  <si>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</si>
  <si>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</si>
  <si>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</si>
  <si>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</si>
  <si>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</si>
  <si>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</si>
  <si>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</si>
  <si>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</si>
  <si>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</si>
  <si>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</si>
  <si>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</si>
  <si>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</si>
  <si>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</si>
  <si>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</si>
  <si>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</si>
  <si>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</si>
  <si>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</si>
  <si>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</si>
  <si>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</si>
  <si>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</si>
  <si>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</si>
  <si>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</si>
  <si>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</si>
  <si>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</si>
  <si>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</si>
  <si>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</si>
  <si>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</si>
  <si>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</si>
  <si>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</si>
  <si>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</si>
  <si>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</si>
  <si>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</si>
  <si>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</si>
  <si>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</si>
  <si>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</si>
  <si>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</si>
  <si>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</si>
  <si>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</si>
  <si>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</si>
  <si>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</si>
  <si>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</si>
  <si>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</si>
  <si>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</si>
  <si>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</si>
  <si>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</si>
  <si>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</si>
  <si>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</si>
  <si>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</si>
  <si>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</si>
  <si>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</si>
  <si>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</si>
  <si>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</si>
  <si>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</si>
  <si>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</si>
  <si>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</si>
  <si>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</si>
  <si>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</si>
  <si>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</si>
  <si>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</si>
  <si>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</si>
  <si>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</si>
  <si>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</si>
  <si>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</si>
  <si>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</si>
  <si>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</si>
  <si>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</si>
  <si>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</si>
  <si>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</si>
  <si>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</si>
  <si>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</si>
  <si>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</si>
  <si>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</si>
  <si>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</si>
  <si>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</si>
  <si>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</si>
  <si>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</si>
  <si>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</si>
  <si>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</si>
  <si>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</si>
  <si>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</si>
  <si>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</si>
  <si>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</si>
  <si>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</si>
  <si>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</si>
  <si>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</si>
  <si>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</si>
  <si>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</si>
  <si>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</si>
  <si>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</si>
  <si>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</si>
  <si>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</si>
  <si>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</si>
  <si>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</si>
  <si>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</si>
  <si>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</si>
  <si>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</si>
  <si>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</si>
  <si>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</si>
  <si>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</si>
  <si>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</si>
  <si>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</si>
  <si>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</si>
  <si>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</si>
  <si>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</si>
  <si>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</si>
  <si>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</si>
  <si>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</si>
  <si>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</si>
  <si>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</si>
  <si>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</si>
  <si>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</si>
  <si>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</si>
  <si>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</si>
  <si>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</si>
  <si>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</si>
  <si>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</si>
  <si>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</si>
  <si>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</si>
  <si>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</si>
  <si>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</si>
  <si>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</si>
  <si>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</si>
  <si>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</si>
  <si>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</si>
  <si>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</si>
  <si>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</si>
  <si>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</si>
  <si>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</si>
  <si>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</si>
  <si>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</si>
  <si>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</si>
  <si>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</si>
  <si>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</si>
  <si>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</si>
  <si>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</si>
  <si>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</si>
  <si>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</si>
  <si>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</si>
  <si>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</si>
  <si>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</si>
  <si>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</si>
  <si>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</si>
  <si>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</si>
  <si>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</si>
  <si>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</si>
  <si>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</si>
  <si>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</si>
  <si>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</si>
  <si>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</si>
  <si>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</si>
  <si>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</si>
  <si>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</si>
  <si>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</si>
  <si>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</si>
  <si>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</si>
  <si>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</si>
  <si>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</si>
  <si>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</si>
  <si>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</si>
  <si>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</si>
  <si>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</si>
  <si>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</si>
  <si>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</si>
  <si>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</si>
  <si>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</si>
  <si>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</si>
  <si>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</si>
  <si>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</si>
  <si>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</si>
  <si>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</si>
  <si>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</si>
  <si>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</si>
  <si>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</si>
  <si>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</si>
  <si>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</si>
  <si>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</si>
  <si>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</si>
  <si>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</si>
  <si>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</si>
  <si>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</si>
  <si>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</si>
  <si>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</si>
  <si>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</si>
  <si>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</si>
  <si>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</si>
  <si>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</si>
  <si>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</si>
  <si>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</si>
  <si>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</si>
  <si>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</si>
  <si>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</si>
  <si>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</si>
  <si>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</si>
  <si>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</si>
  <si>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</si>
  <si>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</si>
  <si>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</si>
  <si>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</si>
  <si>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</si>
  <si>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</si>
  <si>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</si>
  <si>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</si>
  <si>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</si>
  <si>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</si>
  <si>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</si>
  <si>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</si>
  <si>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</si>
  <si>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</si>
  <si>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</si>
  <si>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</si>
  <si>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</si>
  <si>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</si>
  <si>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</si>
  <si>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</si>
  <si>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</si>
  <si>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</si>
  <si>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</si>
  <si>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</si>
  <si>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</si>
  <si>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</si>
  <si>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</si>
  <si>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</si>
  <si>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</si>
  <si>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</si>
  <si>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</si>
  <si>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</si>
  <si>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</si>
  <si>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</si>
  <si>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</si>
  <si>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</si>
  <si>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</si>
  <si>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</si>
  <si>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</si>
  <si>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</si>
  <si>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</si>
  <si>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</si>
  <si>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</si>
  <si>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</si>
  <si>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</si>
  <si>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</si>
  <si>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</si>
  <si>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</si>
  <si>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</si>
  <si>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</si>
  <si>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</si>
  <si>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</si>
  <si>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</si>
  <si>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</si>
  <si>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</si>
  <si>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</si>
  <si>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</si>
  <si>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</si>
  <si>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</si>
  <si>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</si>
  <si>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</si>
  <si>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</si>
  <si>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</si>
  <si>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</si>
  <si>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</si>
  <si>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</si>
  <si>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</si>
  <si>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</si>
  <si>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</si>
  <si>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</si>
  <si>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</si>
  <si>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</si>
  <si>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</si>
  <si>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</si>
  <si>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</si>
  <si>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</si>
  <si>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</si>
  <si>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</si>
  <si>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</si>
  <si>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</si>
  <si>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</si>
  <si>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</si>
  <si>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</si>
  <si>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</si>
  <si>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</si>
  <si>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</si>
  <si>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</si>
  <si>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</si>
  <si>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</si>
  <si>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</si>
  <si>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</si>
  <si>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</si>
  <si>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</si>
  <si>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</si>
  <si>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</si>
  <si>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</si>
  <si>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</si>
  <si>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</si>
  <si>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</si>
  <si>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</si>
  <si>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</si>
  <si>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</si>
  <si>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</si>
  <si>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</si>
  <si>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</si>
  <si>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</si>
  <si>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</si>
  <si>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</si>
  <si>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</si>
  <si>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</si>
  <si>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</si>
  <si>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</si>
  <si>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</si>
  <si>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</si>
  <si>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</si>
  <si>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</si>
  <si>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</si>
  <si>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</si>
  <si>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</si>
  <si>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</si>
  <si>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</si>
  <si>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</si>
  <si>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</si>
  <si>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</si>
  <si>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</si>
  <si>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</si>
  <si>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</si>
  <si>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</si>
  <si>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</si>
  <si>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</si>
  <si>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</si>
  <si>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</si>
  <si>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</si>
  <si>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</si>
  <si>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</si>
  <si>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</si>
  <si>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</si>
  <si>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</si>
  <si>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</si>
  <si>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</si>
  <si>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</si>
  <si>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</si>
  <si>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</si>
  <si>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</si>
  <si>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</si>
  <si>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</si>
  <si>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</si>
  <si>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</si>
  <si>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</si>
  <si>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</si>
  <si>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</si>
  <si>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</si>
  <si>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</si>
  <si>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</si>
  <si>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</si>
  <si>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</si>
  <si>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</si>
  <si>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</si>
  <si>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</si>
  <si>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</si>
  <si>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</si>
  <si>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</si>
  <si>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</si>
  <si>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</si>
  <si>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</si>
  <si>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</si>
  <si>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</si>
  <si>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</si>
  <si>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</si>
  <si>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</si>
  <si>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</si>
  <si>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</si>
  <si>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</si>
  <si>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</si>
  <si>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</si>
  <si>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</si>
  <si>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</si>
  <si>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</si>
  <si>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</si>
  <si>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</si>
  <si>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</si>
  <si>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</si>
  <si>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</si>
  <si>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</si>
  <si>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</si>
  <si>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</si>
  <si>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</si>
  <si>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</si>
  <si>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</si>
  <si>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</si>
  <si>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</si>
  <si>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</si>
  <si>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</si>
  <si>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</si>
  <si>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</si>
  <si>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</si>
  <si>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</si>
  <si>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</si>
  <si>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</si>
  <si>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</si>
  <si>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</si>
  <si>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</si>
  <si>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</si>
  <si>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</si>
  <si>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</si>
  <si>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</si>
  <si>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</si>
  <si>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</si>
  <si>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</si>
  <si>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</si>
  <si>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</si>
  <si>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</si>
  <si>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</si>
  <si>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</si>
  <si>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</si>
  <si>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</si>
  <si>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</si>
  <si>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</si>
  <si>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</si>
  <si>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</si>
  <si>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</si>
  <si>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</si>
  <si>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</si>
  <si>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</si>
  <si>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</si>
  <si>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</si>
  <si>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</si>
  <si>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</si>
  <si>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</si>
  <si>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</si>
  <si>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</si>
  <si>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</si>
  <si>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</si>
  <si>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</si>
  <si>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</si>
  <si>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</si>
  <si>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</si>
  <si>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</si>
  <si>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</si>
  <si>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</si>
  <si>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</si>
  <si>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</si>
  <si>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</si>
  <si>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</si>
  <si>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</si>
  <si>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</si>
  <si>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</si>
  <si>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</si>
  <si>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</si>
  <si>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</si>
  <si>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</si>
  <si>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</si>
  <si>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</si>
  <si>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</si>
  <si>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</si>
  <si>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</si>
  <si>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</si>
  <si>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</si>
  <si>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</si>
  <si>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</si>
  <si>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</si>
  <si>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</si>
  <si>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</si>
  <si>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</si>
  <si>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</si>
  <si>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</si>
  <si>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</si>
  <si>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</si>
  <si>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</si>
  <si>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</si>
  <si>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</si>
  <si>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</si>
  <si>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</si>
  <si>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</si>
  <si>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</si>
  <si>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</si>
  <si>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</si>
  <si>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</si>
  <si>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</si>
  <si>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</si>
  <si>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</si>
  <si>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</si>
  <si>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</si>
  <si>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</si>
  <si>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</si>
  <si>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</si>
  <si>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</si>
  <si>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</si>
  <si>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</si>
  <si>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</si>
  <si>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</si>
  <si>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</si>
  <si>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</si>
  <si>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</si>
  <si>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</si>
  <si>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</si>
  <si>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</si>
  <si>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</si>
  <si>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</si>
  <si>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</si>
  <si>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</si>
  <si>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</si>
  <si>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</si>
  <si>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</si>
  <si>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</si>
  <si>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</si>
  <si>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</si>
  <si>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</si>
  <si>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</si>
  <si>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</si>
  <si>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</si>
  <si>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</si>
  <si>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</si>
  <si>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</si>
  <si>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</si>
  <si>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</si>
  <si>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</si>
  <si>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</si>
  <si>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</si>
  <si>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</si>
  <si>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</si>
  <si>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</si>
  <si>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</si>
  <si>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</si>
  <si>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</si>
  <si>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</si>
  <si>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</si>
  <si>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</si>
  <si>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</si>
  <si>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</si>
  <si>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</si>
  <si>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</si>
  <si>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</si>
  <si>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</si>
  <si>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</si>
  <si>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</si>
  <si>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</si>
  <si>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</si>
  <si>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</si>
  <si>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</si>
  <si>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</si>
  <si>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</si>
  <si>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</si>
  <si>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</si>
  <si>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</si>
  <si>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</si>
  <si>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</si>
  <si>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</si>
  <si>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</si>
  <si>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</si>
  <si>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</si>
  <si>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</si>
  <si>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</si>
  <si>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</si>
  <si>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</si>
  <si>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</si>
  <si>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</si>
  <si>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</si>
  <si>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</si>
  <si>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</si>
  <si>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</si>
  <si>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</si>
  <si>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</si>
  <si>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</si>
  <si>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</si>
  <si>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</si>
  <si>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</si>
  <si>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</si>
  <si>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</si>
  <si>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</si>
  <si>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</si>
  <si>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</si>
  <si>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</si>
  <si>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</si>
  <si>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</si>
  <si>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</si>
  <si>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</si>
  <si>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</si>
  <si>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</si>
  <si>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</si>
  <si>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</si>
  <si>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</si>
  <si>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</si>
  <si>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</si>
  <si>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</si>
  <si>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</si>
  <si>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</si>
  <si>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</si>
  <si>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</si>
  <si>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</si>
  <si>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</si>
  <si>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</si>
  <si>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</si>
  <si>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</si>
  <si>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</si>
  <si>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</si>
  <si>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</si>
  <si>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</si>
  <si>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</si>
  <si>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</si>
  <si>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</si>
  <si>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</si>
  <si>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</si>
  <si>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</si>
  <si>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</si>
  <si>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</si>
  <si>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</si>
  <si>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</si>
  <si>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</si>
  <si>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</si>
  <si>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</si>
  <si>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</si>
  <si>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</si>
  <si>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</si>
  <si>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</si>
  <si>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</si>
  <si>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</si>
  <si>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</si>
  <si>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</si>
  <si>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</si>
  <si>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</si>
  <si>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</si>
  <si>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</si>
  <si>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</si>
  <si>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</si>
  <si>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</si>
  <si>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</si>
  <si>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</si>
  <si>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</si>
  <si>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</si>
  <si>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</si>
  <si>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</si>
  <si>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</si>
  <si>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</si>
  <si>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</si>
  <si>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</si>
  <si>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</si>
  <si>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</si>
  <si>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</si>
  <si>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</si>
  <si>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</si>
  <si>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</si>
  <si>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</si>
  <si>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</si>
  <si>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</si>
  <si>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</si>
  <si>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</si>
  <si>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</si>
  <si>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</si>
  <si>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</si>
  <si>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</si>
  <si>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</si>
  <si>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</si>
  <si>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</si>
  <si>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</si>
  <si>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</si>
  <si>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</si>
  <si>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</si>
  <si>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</si>
  <si>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</si>
  <si>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</si>
  <si>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</si>
  <si>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</si>
  <si>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</si>
  <si>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</si>
  <si>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</si>
  <si>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</si>
  <si>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</si>
  <si>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</si>
  <si>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</si>
  <si>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</si>
  <si>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</si>
  <si>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</si>
  <si>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</si>
  <si>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</si>
  <si>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</si>
  <si>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</si>
  <si>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</si>
  <si>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</si>
  <si>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</si>
  <si>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</si>
  <si>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</si>
  <si>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</si>
  <si>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</si>
  <si>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</si>
  <si>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</si>
  <si>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</si>
  <si>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</si>
  <si>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</si>
  <si>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</si>
  <si>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</si>
  <si>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</si>
  <si>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</si>
  <si>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</si>
  <si>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</si>
  <si>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</si>
  <si>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</si>
  <si>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</si>
  <si>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</si>
  <si>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</si>
  <si>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</si>
  <si>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</si>
  <si>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</si>
  <si>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</si>
  <si>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</si>
  <si>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</si>
  <si>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</si>
  <si>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</si>
  <si>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</si>
  <si>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</si>
  <si>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</si>
  <si>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</si>
  <si>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</si>
  <si>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</si>
  <si>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</si>
  <si>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</si>
  <si>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</si>
  <si>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</si>
  <si>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</si>
  <si>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</si>
  <si>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</si>
  <si>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</si>
  <si>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</si>
  <si>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</si>
  <si>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</si>
  <si>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</si>
  <si>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</si>
  <si>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</si>
  <si>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</si>
  <si>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</si>
  <si>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</si>
  <si>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</si>
  <si>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</si>
  <si>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</si>
  <si>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</si>
  <si>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</si>
  <si>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</si>
  <si>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</si>
  <si>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</si>
  <si>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</si>
  <si>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</si>
  <si>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</si>
  <si>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</si>
  <si>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</si>
  <si>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</si>
  <si>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</si>
  <si>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</si>
  <si>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</si>
  <si>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</si>
  <si>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</si>
  <si>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</si>
  <si>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</si>
  <si>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</si>
  <si>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</si>
  <si>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</si>
  <si>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</si>
  <si>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</si>
  <si>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</si>
  <si>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</si>
  <si>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</si>
  <si>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</si>
  <si>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</si>
  <si>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</si>
  <si>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</si>
  <si>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</si>
  <si>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</si>
  <si>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</si>
  <si>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</si>
  <si>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</si>
  <si>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</si>
  <si>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</si>
  <si>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</si>
  <si>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</si>
  <si>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</si>
  <si>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</si>
  <si>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</si>
  <si>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</si>
  <si>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</si>
  <si>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</si>
  <si>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</si>
  <si>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</si>
  <si>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</si>
  <si>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</si>
  <si>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</si>
  <si>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</si>
  <si>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</si>
  <si>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</si>
  <si>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</si>
  <si>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</si>
  <si>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</si>
  <si>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</si>
  <si>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</si>
  <si>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</si>
  <si>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</si>
  <si>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</si>
  <si>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</si>
  <si>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</si>
  <si>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</si>
  <si>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</si>
  <si>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</si>
  <si>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</si>
  <si>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</si>
  <si>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</si>
  <si>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</si>
  <si>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</si>
  <si>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</si>
  <si>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</si>
  <si>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</si>
  <si>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</si>
  <si>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</si>
  <si>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</si>
  <si>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</si>
  <si>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</si>
  <si>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</si>
  <si>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</si>
  <si>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</si>
  <si>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</si>
  <si>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</si>
  <si>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</si>
  <si>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</si>
  <si>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</si>
  <si>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</si>
  <si>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</si>
  <si>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</si>
  <si>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</si>
  <si>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</si>
  <si>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</si>
  <si>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</si>
  <si>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</si>
  <si>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</si>
  <si>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</si>
  <si>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</si>
  <si>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</si>
  <si>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</si>
  <si>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</si>
  <si>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</si>
  <si>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</si>
  <si>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</si>
  <si>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</si>
  <si>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</si>
  <si>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</si>
  <si>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</si>
  <si>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</si>
  <si>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</si>
  <si>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</si>
  <si>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</si>
  <si>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</si>
  <si>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</si>
  <si>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</si>
  <si>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</si>
  <si>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</si>
  <si>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</si>
  <si>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</si>
  <si>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</si>
  <si>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</si>
  <si>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</si>
  <si>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</si>
  <si>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</si>
  <si>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</si>
  <si>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</si>
  <si>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</si>
  <si>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</si>
  <si>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</si>
  <si>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</si>
  <si>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</si>
  <si>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</si>
  <si>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</si>
  <si>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</si>
  <si>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</si>
  <si>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</si>
  <si>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</si>
  <si>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</si>
  <si>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</si>
  <si>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</si>
  <si>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</si>
  <si>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</si>
  <si>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</si>
  <si>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</si>
  <si>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</si>
  <si>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</si>
  <si>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</si>
  <si>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</si>
  <si>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</si>
  <si>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</si>
  <si>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</si>
  <si>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</si>
  <si>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</si>
  <si>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</si>
  <si>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</si>
  <si>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</si>
  <si>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</si>
  <si>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</si>
  <si>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</si>
  <si>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</si>
  <si>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</si>
  <si>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</si>
  <si>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</si>
  <si>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</si>
  <si>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</si>
  <si>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</si>
  <si>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</si>
  <si>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</si>
  <si>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</si>
  <si>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</si>
  <si>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</si>
  <si>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</si>
  <si>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</si>
  <si>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</si>
  <si>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</si>
  <si>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</si>
  <si>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</si>
  <si>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</si>
  <si>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</si>
  <si>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</si>
  <si>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</si>
  <si>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</si>
  <si>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</si>
  <si>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</si>
  <si>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</si>
  <si>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</si>
  <si>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</si>
  <si>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</si>
  <si>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</si>
  <si>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</si>
  <si>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</si>
  <si>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</si>
  <si>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</si>
  <si>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</si>
  <si>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</si>
  <si>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</si>
  <si>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</si>
  <si>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</si>
  <si>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</si>
  <si>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</si>
  <si>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</si>
  <si>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</si>
  <si>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</si>
  <si>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</si>
  <si>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</si>
  <si>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</si>
  <si>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</si>
  <si>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</si>
  <si>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</si>
  <si>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</si>
  <si>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</si>
  <si>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</si>
  <si>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</si>
  <si>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</si>
  <si>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</si>
  <si>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</si>
  <si>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</si>
  <si>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</si>
  <si>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</si>
  <si>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</si>
  <si>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</si>
  <si>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</si>
  <si>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</si>
  <si>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</si>
  <si>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</si>
  <si>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</si>
  <si>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</si>
  <si>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</si>
  <si>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</si>
  <si>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</si>
  <si>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</si>
  <si>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</si>
  <si>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</si>
  <si>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</si>
  <si>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</si>
  <si>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</si>
  <si>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</si>
  <si>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</si>
  <si>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</si>
  <si>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</si>
  <si>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</si>
  <si>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</si>
  <si>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</si>
  <si>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</si>
  <si>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</si>
  <si>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</si>
  <si>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</si>
  <si>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</si>
  <si>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</si>
  <si>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</si>
  <si>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</si>
  <si>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</si>
  <si>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</si>
  <si>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</si>
  <si>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</si>
  <si>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</si>
  <si>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</si>
  <si>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</si>
  <si>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</si>
  <si>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</si>
  <si>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</si>
  <si>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</si>
  <si>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</si>
  <si>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</si>
  <si>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</si>
  <si>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</si>
  <si>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</si>
  <si>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</si>
  <si>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</si>
  <si>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</si>
  <si>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</si>
  <si>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</si>
  <si>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</si>
  <si>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</si>
  <si>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</si>
  <si>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</si>
  <si>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</si>
  <si>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</si>
  <si>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</si>
  <si>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</si>
  <si>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</si>
  <si>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</si>
  <si>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</si>
  <si>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</si>
  <si>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</si>
  <si>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</si>
  <si>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</si>
  <si>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</si>
  <si>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</si>
  <si>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</si>
  <si>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</si>
  <si>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</si>
  <si>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</si>
  <si>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</si>
  <si>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</si>
  <si>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</si>
  <si>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</si>
  <si>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</si>
  <si>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</si>
  <si>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</si>
  <si>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</si>
  <si>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</si>
  <si>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</si>
  <si>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</si>
  <si>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</si>
  <si>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</si>
  <si>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</si>
  <si>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</si>
  <si>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</si>
  <si>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</si>
  <si>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</si>
  <si>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</si>
  <si>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</si>
  <si>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</si>
  <si>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</si>
  <si>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</si>
  <si>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</si>
  <si>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</si>
  <si>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</si>
  <si>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</si>
  <si>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</si>
  <si>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</si>
  <si>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</si>
  <si>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</si>
  <si>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</si>
  <si>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</si>
  <si>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</si>
  <si>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</si>
  <si>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</si>
  <si>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</si>
  <si>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</si>
  <si>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</si>
  <si>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</si>
  <si>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</si>
  <si>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</si>
  <si>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</si>
  <si>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</si>
  <si>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</si>
  <si>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</si>
  <si>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</si>
  <si>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</si>
  <si>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</si>
  <si>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</si>
  <si>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</si>
  <si>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</si>
  <si>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</si>
  <si>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</si>
  <si>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</si>
  <si>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</si>
  <si>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</si>
  <si>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</si>
  <si>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</si>
  <si>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</si>
  <si>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</si>
  <si>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</si>
  <si>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</si>
  <si>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</si>
  <si>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</si>
  <si>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</si>
  <si>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</si>
  <si>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</si>
  <si>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</si>
  <si>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</si>
  <si>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</si>
  <si>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</si>
  <si>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</si>
  <si>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</si>
  <si>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</si>
  <si>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</si>
  <si>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</si>
  <si>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</si>
  <si>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</si>
  <si>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</si>
  <si>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</si>
  <si>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</si>
  <si>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</si>
  <si>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</si>
  <si>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</si>
  <si>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</si>
  <si>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</si>
  <si>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</si>
  <si>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</si>
  <si>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</si>
  <si>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</si>
  <si>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</si>
  <si>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</si>
  <si>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</si>
  <si>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</si>
  <si>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</si>
  <si>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</si>
  <si>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</si>
  <si>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</si>
  <si>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</si>
  <si>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</si>
  <si>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</si>
  <si>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</si>
  <si>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</si>
  <si>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</si>
  <si>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</si>
  <si>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</si>
  <si>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</si>
  <si>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</si>
  <si>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</si>
  <si>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</si>
  <si>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</si>
  <si>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</si>
  <si>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</si>
  <si>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</si>
  <si>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</si>
  <si>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</si>
  <si>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</si>
  <si>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</si>
  <si>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</si>
  <si>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</si>
  <si>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</si>
  <si>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</si>
  <si>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</si>
  <si>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</si>
  <si>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</si>
  <si>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</si>
  <si>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</si>
  <si>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</si>
  <si>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</si>
  <si>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</si>
  <si>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</si>
  <si>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</si>
  <si>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</si>
  <si>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</si>
  <si>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</si>
  <si>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</si>
  <si>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</si>
  <si>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</si>
  <si>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</si>
  <si>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</si>
  <si>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</si>
  <si>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</si>
  <si>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</si>
  <si>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</si>
  <si>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</si>
  <si>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</si>
  <si>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</si>
  <si>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</si>
  <si>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</si>
  <si>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</si>
  <si>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</si>
  <si>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</si>
  <si>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</si>
  <si>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</si>
  <si>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</si>
  <si>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</si>
  <si>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</si>
  <si>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</si>
  <si>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</si>
  <si>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</si>
  <si>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</si>
  <si>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</si>
  <si>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</si>
  <si>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</si>
  <si>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</si>
  <si>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</si>
  <si>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</si>
  <si>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</si>
  <si>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</si>
  <si>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</si>
  <si>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</si>
  <si>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</si>
  <si>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</si>
  <si>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</si>
  <si>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</si>
  <si>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</si>
  <si>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</si>
  <si>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</si>
  <si>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</si>
  <si>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</si>
  <si>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</si>
  <si>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</si>
  <si>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</si>
  <si>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</si>
  <si>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</si>
  <si>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</si>
  <si>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</si>
  <si>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</si>
  <si>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</si>
  <si>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</si>
  <si>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</si>
  <si>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</si>
  <si>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</si>
  <si>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</si>
  <si>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</si>
  <si>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</si>
  <si>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</si>
  <si>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</si>
  <si>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</si>
  <si>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</si>
  <si>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</si>
  <si>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</si>
  <si>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</si>
  <si>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</si>
  <si>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</si>
  <si>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</si>
  <si>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</si>
  <si>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</si>
  <si>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</si>
  <si>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</si>
  <si>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</si>
  <si>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</si>
  <si>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</si>
  <si>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</si>
  <si>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</si>
  <si>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</si>
  <si>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</si>
  <si>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</si>
  <si>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</si>
  <si>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</si>
  <si>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</si>
  <si>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</si>
  <si>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</si>
  <si>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</si>
  <si>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</si>
  <si>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</si>
  <si>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</si>
  <si>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</si>
  <si>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</si>
  <si>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</si>
  <si>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</si>
  <si>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</si>
  <si>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</si>
  <si>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</si>
  <si>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</si>
  <si>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</si>
  <si>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</si>
  <si>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</si>
  <si>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</si>
  <si>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</si>
  <si>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</si>
  <si>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</si>
  <si>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</si>
  <si>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</si>
  <si>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</si>
  <si>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</si>
  <si>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</si>
  <si>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</si>
  <si>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</si>
  <si>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</si>
  <si>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</si>
  <si>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</si>
  <si>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</si>
  <si>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</si>
  <si>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</si>
  <si>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</si>
  <si>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</si>
  <si>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</si>
  <si>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</si>
  <si>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</si>
  <si>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</si>
  <si>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</si>
  <si>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</si>
  <si>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</si>
  <si>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</si>
  <si>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</si>
  <si>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</si>
  <si>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</si>
  <si>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</si>
  <si>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</si>
  <si>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</si>
  <si>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</si>
  <si>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</si>
  <si>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</si>
  <si>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</si>
  <si>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</si>
  <si>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</si>
  <si>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</si>
  <si>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</si>
  <si>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</si>
  <si>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</si>
  <si>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</si>
  <si>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</si>
  <si>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</si>
  <si>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</si>
  <si>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</si>
  <si>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</si>
  <si>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</si>
  <si>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</si>
  <si>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</si>
  <si>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</si>
  <si>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</si>
  <si>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</si>
  <si>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</si>
  <si>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</si>
  <si>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</si>
  <si>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</si>
  <si>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</si>
  <si>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</si>
  <si>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</si>
  <si>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</si>
  <si>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</si>
  <si>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</si>
  <si>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</si>
  <si>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</si>
  <si>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</si>
  <si>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</si>
  <si>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</si>
  <si>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</si>
  <si>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</si>
  <si>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</si>
  <si>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</si>
  <si>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</si>
  <si>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</si>
  <si>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</si>
  <si>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</si>
  <si>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</si>
  <si>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</si>
  <si>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</si>
  <si>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</si>
  <si>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</si>
  <si>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</si>
  <si>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</si>
  <si>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</si>
  <si>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</si>
  <si>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</si>
  <si>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</si>
  <si>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</si>
  <si>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</si>
  <si>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</si>
  <si>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</si>
  <si>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</si>
  <si>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</si>
  <si>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</si>
  <si>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</si>
  <si>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</si>
  <si>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</si>
  <si>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</si>
  <si>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</si>
  <si>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</si>
  <si>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</si>
  <si>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</si>
  <si>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</si>
  <si>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</si>
  <si>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</si>
  <si>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</si>
  <si>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</si>
  <si>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</si>
  <si>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</si>
  <si>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</si>
  <si>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</si>
  <si>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</si>
  <si>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</si>
  <si>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</si>
  <si>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</si>
  <si>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</si>
  <si>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</si>
  <si>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</si>
  <si>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</si>
  <si>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</si>
  <si>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</si>
  <si>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</si>
  <si>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</si>
  <si>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</si>
  <si>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</si>
  <si>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</si>
  <si>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</si>
  <si>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</si>
  <si>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</si>
  <si>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</si>
  <si>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</si>
  <si>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</si>
  <si>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</si>
  <si>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</si>
  <si>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</si>
  <si>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</si>
  <si>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</si>
  <si>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</si>
  <si>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</si>
  <si>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</si>
  <si>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</si>
  <si>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</si>
  <si>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</si>
  <si>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</si>
  <si>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</si>
  <si>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</si>
  <si>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</si>
  <si>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</si>
  <si>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</si>
  <si>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</si>
  <si>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</si>
  <si>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</si>
  <si>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</si>
  <si>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</si>
  <si>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</si>
  <si>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</si>
  <si>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</si>
  <si>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</si>
  <si>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</si>
  <si>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</si>
  <si>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</si>
  <si>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</si>
  <si>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</si>
  <si>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</si>
  <si>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</si>
  <si>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</si>
  <si>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</si>
  <si>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</si>
  <si>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</si>
  <si>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</si>
  <si>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</si>
  <si>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</si>
  <si>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</si>
  <si>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</si>
  <si>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</si>
  <si>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</si>
  <si>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</si>
  <si>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</si>
  <si>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</si>
  <si>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</si>
  <si>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</si>
  <si>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</si>
  <si>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</si>
  <si>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</si>
  <si>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</si>
  <si>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</si>
  <si>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</si>
  <si>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</si>
  <si>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</si>
  <si>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</si>
  <si>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</si>
  <si>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</si>
  <si>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</si>
  <si>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</si>
  <si>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</si>
  <si>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</si>
  <si>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</si>
  <si>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</si>
  <si>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</si>
  <si>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</si>
  <si>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</si>
  <si>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</si>
  <si>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</si>
  <si>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</si>
  <si>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</si>
  <si>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</si>
  <si>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</si>
  <si>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</si>
  <si>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</si>
  <si>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</si>
  <si>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</si>
  <si>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</si>
  <si>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</si>
  <si>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</si>
  <si>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</si>
  <si>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</si>
  <si>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</si>
  <si>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</si>
  <si>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</si>
  <si>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</si>
  <si>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</si>
  <si>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</si>
  <si>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</si>
  <si>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</si>
  <si>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</si>
  <si>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</si>
  <si>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</si>
  <si>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</si>
  <si>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</si>
  <si>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</si>
  <si>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</si>
  <si>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</si>
  <si>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</si>
  <si>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</si>
  <si>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</si>
  <si>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</si>
  <si>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</si>
  <si>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</si>
  <si>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</si>
  <si>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</si>
  <si>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</si>
  <si>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</si>
  <si>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</si>
  <si>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</si>
  <si>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</si>
  <si>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</si>
  <si>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</si>
  <si>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</si>
  <si>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</si>
  <si>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</si>
  <si>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</si>
  <si>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</si>
  <si>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</si>
  <si>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</si>
  <si>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</si>
  <si>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</si>
  <si>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</si>
  <si>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</si>
  <si>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</si>
  <si>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</si>
  <si>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</si>
  <si>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</si>
  <si>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</si>
  <si>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</si>
  <si>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</si>
  <si>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</si>
  <si>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</si>
  <si>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</si>
  <si>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</si>
  <si>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</si>
  <si>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</si>
  <si>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</si>
  <si>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</si>
  <si>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</si>
  <si>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</si>
  <si>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</si>
  <si>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</si>
  <si>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</si>
  <si>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</si>
  <si>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</si>
  <si>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</si>
  <si>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</si>
  <si>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</si>
  <si>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</si>
  <si>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</si>
  <si>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</si>
  <si>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</si>
  <si>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</si>
  <si>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</si>
  <si>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</si>
  <si>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</si>
  <si>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</si>
  <si>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</si>
  <si>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</si>
  <si>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</si>
  <si>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</si>
  <si>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</si>
  <si>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</si>
  <si>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</si>
  <si>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</si>
  <si>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</si>
  <si>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</si>
  <si>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</si>
  <si>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</si>
  <si>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</si>
  <si>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</si>
  <si>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</si>
  <si>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</si>
  <si>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</si>
  <si>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</si>
  <si>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</si>
  <si>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</si>
  <si>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</si>
  <si>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</si>
  <si>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</si>
  <si>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</si>
  <si>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</si>
  <si>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</si>
  <si>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</si>
  <si>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</si>
  <si>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</si>
  <si>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</si>
  <si>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</si>
  <si>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</si>
  <si>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</si>
  <si>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</si>
  <si>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</si>
  <si>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</si>
  <si>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</si>
  <si>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</si>
  <si>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</si>
  <si>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</si>
  <si>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</si>
  <si>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</si>
  <si>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</si>
  <si>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</si>
  <si>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</si>
  <si>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</si>
  <si>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</si>
  <si>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</si>
  <si>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</si>
  <si>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</si>
  <si>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</si>
  <si>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</si>
  <si>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</si>
  <si>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</si>
  <si>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</si>
  <si>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</si>
  <si>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</si>
  <si>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</si>
  <si>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</si>
  <si>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</si>
  <si>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</si>
  <si>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</si>
  <si>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</si>
  <si>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</si>
  <si>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</si>
  <si>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</si>
  <si>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</si>
  <si>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</si>
  <si>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</si>
  <si>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</si>
  <si>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</si>
  <si>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</si>
  <si>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</si>
  <si>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</si>
  <si>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</si>
  <si>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</si>
  <si>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</si>
  <si>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</si>
  <si>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</si>
  <si>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</si>
  <si>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</si>
  <si>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</si>
  <si>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</si>
  <si>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</si>
  <si>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</si>
  <si>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</si>
  <si>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</si>
  <si>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</si>
  <si>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</si>
  <si>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</si>
  <si>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</si>
  <si>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</si>
  <si>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</si>
  <si>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</si>
  <si>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</si>
  <si>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</si>
  <si>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</si>
  <si>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</si>
  <si>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</si>
  <si>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</si>
  <si>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</si>
  <si>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</si>
  <si>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</si>
  <si>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</si>
  <si>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</si>
  <si>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</si>
  <si>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</si>
  <si>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</si>
  <si>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</si>
  <si>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</si>
  <si>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</si>
  <si>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</si>
  <si>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</si>
  <si>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</si>
  <si>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</si>
  <si>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</si>
  <si>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</si>
  <si>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</si>
  <si>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</si>
  <si>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</si>
  <si>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</si>
  <si>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</si>
  <si>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</si>
  <si>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</si>
  <si>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</si>
  <si>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</si>
  <si>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</si>
  <si>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</si>
  <si>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</si>
  <si>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</si>
  <si>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</si>
  <si>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</si>
  <si>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</si>
  <si>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</si>
  <si>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</si>
  <si>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</si>
  <si>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</si>
  <si>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</si>
  <si>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</si>
  <si>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</si>
  <si>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</si>
  <si>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</si>
  <si>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</si>
  <si>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</si>
  <si>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</si>
  <si>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</si>
  <si>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</si>
  <si>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</si>
  <si>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</si>
  <si>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</si>
  <si>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</si>
  <si>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</si>
  <si>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</si>
  <si>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</si>
  <si>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</si>
  <si>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</si>
  <si>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</si>
  <si>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</si>
  <si>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</si>
  <si>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</si>
  <si>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</si>
  <si>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</si>
  <si>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</si>
  <si>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</si>
  <si>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</si>
  <si>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</si>
  <si>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</si>
  <si>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</si>
  <si>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</si>
  <si>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</si>
  <si>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</si>
  <si>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</si>
  <si>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</si>
  <si>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</si>
  <si>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</si>
  <si>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</si>
  <si>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</si>
  <si>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</si>
  <si>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</si>
  <si>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</si>
  <si>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</si>
  <si>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</si>
  <si>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</si>
  <si>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</si>
  <si>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</si>
  <si>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</si>
  <si>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</si>
  <si>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</si>
  <si>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</si>
  <si>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</si>
  <si>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</si>
  <si>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</si>
  <si>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</si>
  <si>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</si>
  <si>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</si>
  <si>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</si>
  <si>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</si>
  <si>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</si>
  <si>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</si>
  <si>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</si>
  <si>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</si>
  <si>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</si>
  <si>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</si>
  <si>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</si>
  <si>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</si>
  <si>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</si>
  <si>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</si>
  <si>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</si>
  <si>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</si>
  <si>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</si>
  <si>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</si>
  <si>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</si>
  <si>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</si>
  <si>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</si>
  <si>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</si>
  <si>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</si>
  <si>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</si>
  <si>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</si>
  <si>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</si>
  <si>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</si>
  <si>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</si>
  <si>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</si>
  <si>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</si>
  <si>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</si>
  <si>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</si>
  <si>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</si>
  <si>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</si>
  <si>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</si>
  <si>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</si>
  <si>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</si>
  <si>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</si>
  <si>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</si>
  <si>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</si>
  <si>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</si>
  <si>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</si>
  <si>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</si>
  <si>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</si>
  <si>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</si>
  <si>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</si>
  <si>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</si>
  <si>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</si>
  <si>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</si>
  <si>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</si>
  <si>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</si>
  <si>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</si>
  <si>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</si>
  <si>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</si>
  <si>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</si>
  <si>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</si>
  <si>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</si>
  <si>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</si>
  <si>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</si>
  <si>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</si>
  <si>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</si>
  <si>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</si>
  <si>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</si>
  <si>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</si>
  <si>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</si>
  <si>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</si>
  <si>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</si>
  <si>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</si>
  <si>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</si>
  <si>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</si>
  <si>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</si>
  <si>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</si>
  <si>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</si>
  <si>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</si>
  <si>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</si>
  <si>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</si>
  <si>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</si>
  <si>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</si>
  <si>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</si>
  <si>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</si>
  <si>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</si>
  <si>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</si>
  <si>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</si>
  <si>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</si>
  <si>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</si>
  <si>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</si>
  <si>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</si>
  <si>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</si>
  <si>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</si>
  <si>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</si>
  <si>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</si>
  <si>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</si>
  <si>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</si>
  <si>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</si>
  <si>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</si>
  <si>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</si>
  <si>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</si>
  <si>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</si>
  <si>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</si>
  <si>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</si>
  <si>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</si>
  <si>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</si>
  <si>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</si>
  <si>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</si>
  <si>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</si>
  <si>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</si>
  <si>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</si>
  <si>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</si>
  <si>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</si>
  <si>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</si>
  <si>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</si>
  <si>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</si>
  <si>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</si>
  <si>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</si>
  <si>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</si>
  <si>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</si>
  <si>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</si>
  <si>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</si>
  <si>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</si>
  <si>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</si>
  <si>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</si>
  <si>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</si>
  <si>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</si>
  <si>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</si>
  <si>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</si>
  <si>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</si>
  <si>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</si>
  <si>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</si>
  <si>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</si>
  <si>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</si>
  <si>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</si>
  <si>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</si>
  <si>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</si>
  <si>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</si>
  <si>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</si>
  <si>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</si>
  <si>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</si>
  <si>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</si>
  <si>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</si>
  <si>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</si>
  <si>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</si>
  <si>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</si>
  <si>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</si>
  <si>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</si>
  <si>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</si>
  <si>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</si>
  <si>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</si>
  <si>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</si>
  <si>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</si>
  <si>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</si>
  <si>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</si>
  <si>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</si>
  <si>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</si>
  <si>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</si>
  <si>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</si>
  <si>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</si>
  <si>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</si>
  <si>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</si>
  <si>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</si>
  <si>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</si>
  <si>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</si>
  <si>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</si>
  <si>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</si>
  <si>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</si>
  <si>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</si>
  <si>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</si>
  <si>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</si>
  <si>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</si>
  <si>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</si>
  <si>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</si>
  <si>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</si>
  <si>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</si>
  <si>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</si>
  <si>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</si>
  <si>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</si>
  <si>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</si>
  <si>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</si>
  <si>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</si>
  <si>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</si>
  <si>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</si>
  <si>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</si>
  <si>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</si>
  <si>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</si>
  <si>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</si>
  <si>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</si>
  <si>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</si>
  <si>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</si>
  <si>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</si>
  <si>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</si>
  <si>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</si>
  <si>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</si>
  <si>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</si>
  <si>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</si>
  <si>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</si>
  <si>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</si>
  <si>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</si>
  <si>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</si>
  <si>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</si>
  <si>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</si>
  <si>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</si>
  <si>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</si>
  <si>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</si>
  <si>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</si>
  <si>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</si>
  <si>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</si>
  <si>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</si>
  <si>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</si>
  <si>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</si>
  <si>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</si>
  <si>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</si>
  <si>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</si>
  <si>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</si>
  <si>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</si>
  <si>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</si>
  <si>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</si>
  <si>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</si>
  <si>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</si>
  <si>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</si>
  <si>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</si>
  <si>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</si>
  <si>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</si>
  <si>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</si>
  <si>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</si>
  <si>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</si>
  <si>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</si>
  <si>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</si>
  <si>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</si>
  <si>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</si>
  <si>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</si>
  <si>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</si>
  <si>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</si>
  <si>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</si>
  <si>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</si>
  <si>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</si>
  <si>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</si>
  <si>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</si>
  <si>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</si>
  <si>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</si>
  <si>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</si>
  <si>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</si>
  <si>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</si>
  <si>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</si>
  <si>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</si>
  <si>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</si>
  <si>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</si>
  <si>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</si>
  <si>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</si>
  <si>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</si>
  <si>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</si>
  <si>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</si>
  <si>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</si>
  <si>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</si>
  <si>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</si>
  <si>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</si>
  <si>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</si>
  <si>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</si>
  <si>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</si>
  <si>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</si>
  <si>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</si>
  <si>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</si>
  <si>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</si>
  <si>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</si>
  <si>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</si>
  <si>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</si>
  <si>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</si>
  <si>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</si>
  <si>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</si>
  <si>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</si>
  <si>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</si>
  <si>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</si>
  <si>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</si>
  <si>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</si>
  <si>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</si>
  <si>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</si>
  <si>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</si>
  <si>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</si>
  <si>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</si>
  <si>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</si>
  <si>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</si>
  <si>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</si>
  <si>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</si>
  <si>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</si>
  <si>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</si>
  <si>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</si>
  <si>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</si>
  <si>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</si>
  <si>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</si>
  <si>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</si>
  <si>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</si>
  <si>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</si>
  <si>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</si>
  <si>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</si>
  <si>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</si>
  <si>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</si>
  <si>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</si>
  <si>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</si>
  <si>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</si>
  <si>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</si>
  <si>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</si>
  <si>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</si>
  <si>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</si>
  <si>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</si>
  <si>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</si>
  <si>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</si>
  <si>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</si>
  <si>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</si>
  <si>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</si>
  <si>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</si>
  <si>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</si>
  <si>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</si>
  <si>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</si>
  <si>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</si>
  <si>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</si>
  <si>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</si>
  <si>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</si>
  <si>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</si>
  <si>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</si>
  <si>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</si>
  <si>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</si>
  <si>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</si>
  <si>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</si>
  <si>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</si>
  <si>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</si>
  <si>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</si>
  <si>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</si>
  <si>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</si>
  <si>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</si>
  <si>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</si>
  <si>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</si>
  <si>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</si>
  <si>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</si>
  <si>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</si>
  <si>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</si>
  <si>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</si>
  <si>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</si>
  <si>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</si>
  <si>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</si>
  <si>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</si>
  <si>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</si>
  <si>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</si>
  <si>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</si>
  <si>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</si>
  <si>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</si>
  <si>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</si>
  <si>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</si>
  <si>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</si>
  <si>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</si>
  <si>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</si>
  <si>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</si>
  <si>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</si>
  <si>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</si>
  <si>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</si>
  <si>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</si>
  <si>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</si>
  <si>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</si>
  <si>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</si>
  <si>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</si>
  <si>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</si>
  <si>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</si>
  <si>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</si>
  <si>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</si>
  <si>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</si>
  <si>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</si>
  <si>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</si>
  <si>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</si>
  <si>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</si>
  <si>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</si>
  <si>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</si>
  <si>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</si>
  <si>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</si>
  <si>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</si>
  <si>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</si>
  <si>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</si>
  <si>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</si>
  <si>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</si>
  <si>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</si>
  <si>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</si>
  <si>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</si>
  <si>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</si>
  <si>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</si>
  <si>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</si>
  <si>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</si>
  <si>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</si>
  <si>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</si>
  <si>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</si>
  <si>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</si>
  <si>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</si>
  <si>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</si>
  <si>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</si>
  <si>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</si>
  <si>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</si>
  <si>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</si>
  <si>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</si>
  <si>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</si>
  <si>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</si>
  <si>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</si>
  <si>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</si>
  <si>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</si>
  <si>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</si>
  <si>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</si>
  <si>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</si>
  <si>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</si>
  <si>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</si>
  <si>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</si>
  <si>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</si>
  <si>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</si>
  <si>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</si>
  <si>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</si>
  <si>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</si>
  <si>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</si>
  <si>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</si>
  <si>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</si>
  <si>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</si>
  <si>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</si>
  <si>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</si>
  <si>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</si>
  <si>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</si>
  <si>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</si>
  <si>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</si>
  <si>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</si>
  <si>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</si>
  <si>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</si>
  <si>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</si>
  <si>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</si>
  <si>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</si>
  <si>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</si>
  <si>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</si>
  <si>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</si>
  <si>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</si>
  <si>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</si>
  <si>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</si>
  <si>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</si>
  <si>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</si>
  <si>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</si>
  <si>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</si>
  <si>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</si>
  <si>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</si>
  <si>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</si>
  <si>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</si>
  <si>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</si>
  <si>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</si>
  <si>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</si>
  <si>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</si>
  <si>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</si>
  <si>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</si>
  <si>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</si>
  <si>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</si>
  <si>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</si>
  <si>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</si>
  <si>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</si>
  <si>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</si>
  <si>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</si>
  <si>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</si>
  <si>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</si>
  <si>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</si>
  <si>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</si>
  <si>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</si>
  <si>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</si>
  <si>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</si>
  <si>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</si>
  <si>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</si>
  <si>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</si>
  <si>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</si>
  <si>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</si>
  <si>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</si>
  <si>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</si>
  <si>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</si>
  <si>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</si>
  <si>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</si>
  <si>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</si>
  <si>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</si>
  <si>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</si>
  <si>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</si>
  <si>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</si>
  <si>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</si>
  <si>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</si>
  <si>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</si>
  <si>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</si>
  <si>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</si>
  <si>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</si>
  <si>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</si>
  <si>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</si>
  <si>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</si>
  <si>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</si>
  <si>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</si>
  <si>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</si>
  <si>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</si>
  <si>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</si>
  <si>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</si>
  <si>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</si>
  <si>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</si>
  <si>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</si>
  <si>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</si>
  <si>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</si>
  <si>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</si>
  <si>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</si>
  <si>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</si>
  <si>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</si>
  <si>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</si>
  <si>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</si>
  <si>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</si>
  <si>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</si>
  <si>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</si>
  <si>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</si>
  <si>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</si>
  <si>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</si>
  <si>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</si>
  <si>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</si>
  <si>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</si>
  <si>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</si>
  <si>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</si>
  <si>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</si>
  <si>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</si>
  <si>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</si>
  <si>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</si>
  <si>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</si>
  <si>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</si>
  <si>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</si>
  <si>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</si>
  <si>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</si>
  <si>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</si>
  <si>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</si>
  <si>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</si>
  <si>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</si>
  <si>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</si>
  <si>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</si>
  <si>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</si>
  <si>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</si>
  <si>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</si>
  <si>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</si>
  <si>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</si>
  <si>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</si>
  <si>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</si>
  <si>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</si>
  <si>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</si>
  <si>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</si>
  <si>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</si>
  <si>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</si>
  <si>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</si>
  <si>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</si>
  <si>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</si>
  <si>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</si>
  <si>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</si>
  <si>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</si>
  <si>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</si>
  <si>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</si>
  <si>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</si>
  <si>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</si>
  <si>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</si>
  <si>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</si>
  <si>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</si>
  <si>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</si>
  <si>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</si>
  <si>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</si>
  <si>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</si>
  <si>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</si>
  <si>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</si>
  <si>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</si>
  <si>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</si>
  <si>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</si>
  <si>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</si>
  <si>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</si>
  <si>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</si>
  <si>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</si>
  <si>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</si>
  <si>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</si>
  <si>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</si>
  <si>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</si>
  <si>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</si>
  <si>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</si>
  <si>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</si>
  <si>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</si>
  <si>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</si>
  <si>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</si>
  <si>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</si>
  <si>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</si>
  <si>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</si>
  <si>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</si>
  <si>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</si>
  <si>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</si>
  <si>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</si>
  <si>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</si>
  <si>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</si>
  <si>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</si>
  <si>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</si>
  <si>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</si>
  <si>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</si>
  <si>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</si>
  <si>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</si>
  <si>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</si>
  <si>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</si>
  <si>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</si>
  <si>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</si>
  <si>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</si>
  <si>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</si>
  <si>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</si>
  <si>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</si>
  <si>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</si>
  <si>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</si>
  <si>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</si>
  <si>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</si>
  <si>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</si>
  <si>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</si>
  <si>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</si>
  <si>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</si>
  <si>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</si>
  <si>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</si>
  <si>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</si>
  <si>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</si>
  <si>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</si>
  <si>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</si>
  <si>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</si>
  <si>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</si>
  <si>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</si>
  <si>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</si>
  <si>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</si>
  <si>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</si>
  <si>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</si>
  <si>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</si>
  <si>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</si>
  <si>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</si>
  <si>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</si>
  <si>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</si>
  <si>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</si>
  <si>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</si>
  <si>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</si>
  <si>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</si>
  <si>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</si>
  <si>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</si>
  <si>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</si>
  <si>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</si>
  <si>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</si>
  <si>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</si>
  <si>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</si>
  <si>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</si>
  <si>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</si>
  <si>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</si>
  <si>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</si>
  <si>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</si>
  <si>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</si>
  <si>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</si>
  <si>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</si>
  <si>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</si>
  <si>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</si>
  <si>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</si>
  <si>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</si>
  <si>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</si>
  <si>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</si>
  <si>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</si>
  <si>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</si>
  <si>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</si>
  <si>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</si>
  <si>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</si>
  <si>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</si>
  <si>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</si>
  <si>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</si>
  <si>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</si>
  <si>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</si>
  <si>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</si>
  <si>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</si>
  <si>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</si>
  <si>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</si>
  <si>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</si>
  <si>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</si>
  <si>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</si>
  <si>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</si>
  <si>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</si>
  <si>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</si>
  <si>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</si>
  <si>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</si>
  <si>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</si>
  <si>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</si>
  <si>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</si>
  <si>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</si>
  <si>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</si>
  <si>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</si>
  <si>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</si>
  <si>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</si>
  <si>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</si>
  <si>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</si>
  <si>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</si>
  <si>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</si>
  <si>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</si>
  <si>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</si>
  <si>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</si>
  <si>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</si>
  <si>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</si>
  <si>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</si>
  <si>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</si>
  <si>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</si>
  <si>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</si>
  <si>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</si>
  <si>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</si>
  <si>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</si>
  <si>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</si>
  <si>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</si>
  <si>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</si>
  <si>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</si>
  <si>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</si>
  <si>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</si>
  <si>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</si>
  <si>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</si>
  <si>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</si>
  <si>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</si>
  <si>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</si>
  <si>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</si>
  <si>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</si>
  <si>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</si>
  <si>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</si>
  <si>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</si>
  <si>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</si>
  <si>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</si>
  <si>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</si>
  <si>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</si>
  <si>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</si>
  <si>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</si>
  <si>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</si>
  <si>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</si>
  <si>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</si>
  <si>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</si>
  <si>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</si>
  <si>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</si>
  <si>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</si>
  <si>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</si>
  <si>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</si>
  <si>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</si>
  <si>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</si>
  <si>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</si>
  <si>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</si>
  <si>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</si>
  <si>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</si>
  <si>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</si>
  <si>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</si>
  <si>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</si>
  <si>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</si>
  <si>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</si>
  <si>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</si>
  <si>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</si>
  <si>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</si>
  <si>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</si>
  <si>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</si>
  <si>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</si>
  <si>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</si>
  <si>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</si>
  <si>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</si>
  <si>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</si>
  <si>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</si>
  <si>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</si>
  <si>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</si>
  <si>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</si>
  <si>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</si>
  <si>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</si>
  <si>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</si>
  <si>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</si>
  <si>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</si>
  <si>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</si>
  <si>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</si>
  <si>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</si>
  <si>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</si>
  <si>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</si>
  <si>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</si>
  <si>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</si>
  <si>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</si>
  <si>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</si>
  <si>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</si>
  <si>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</si>
  <si>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</si>
  <si>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</si>
  <si>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</si>
  <si>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</si>
  <si>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</si>
  <si>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</si>
  <si>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</si>
  <si>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</si>
  <si>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</si>
  <si>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</si>
  <si>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</si>
  <si>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</si>
  <si>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</si>
  <si>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</si>
  <si>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</si>
  <si>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</si>
  <si>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</si>
  <si>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</si>
  <si>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</si>
  <si>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</si>
  <si>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</si>
  <si>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</si>
  <si>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</si>
  <si>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</si>
  <si>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</si>
  <si>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</si>
  <si>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</si>
  <si>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</si>
  <si>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</si>
  <si>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</si>
  <si>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</si>
  <si>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</si>
  <si>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</si>
  <si>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</si>
  <si>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</si>
  <si>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</si>
  <si>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</si>
  <si>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</si>
  <si>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</si>
  <si>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</si>
  <si>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</si>
  <si>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</si>
  <si>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</si>
  <si>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</si>
  <si>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</si>
  <si>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</si>
  <si>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</si>
  <si>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</si>
  <si>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</si>
  <si>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</si>
  <si>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</si>
  <si>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</si>
  <si>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</si>
  <si>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</si>
  <si>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</si>
  <si>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</si>
  <si>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</si>
  <si>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</si>
  <si>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</si>
  <si>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</si>
  <si>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</si>
  <si>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</si>
  <si>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</si>
  <si>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</si>
  <si>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</si>
  <si>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</si>
  <si>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</si>
  <si>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</si>
  <si>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</si>
  <si>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</si>
  <si>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</si>
  <si>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</si>
  <si>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</si>
  <si>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</si>
  <si>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</si>
  <si>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</si>
  <si>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</si>
  <si>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</si>
  <si>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</si>
  <si>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</si>
  <si>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</si>
  <si>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</si>
  <si>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</si>
  <si>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</si>
  <si>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</si>
  <si>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</si>
  <si>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</si>
  <si>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</si>
  <si>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</si>
  <si>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</si>
  <si>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</si>
  <si>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</si>
  <si>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</si>
  <si>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</si>
  <si>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</si>
  <si>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</si>
  <si>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</si>
  <si>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</si>
  <si>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</si>
  <si>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</si>
  <si>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</si>
  <si>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</si>
  <si>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</si>
  <si>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</si>
  <si>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</si>
  <si>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</si>
  <si>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</si>
  <si>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</si>
  <si>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</si>
  <si>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</si>
  <si>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</si>
  <si>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</si>
  <si>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</si>
  <si>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</si>
  <si>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</si>
  <si>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</si>
  <si>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</si>
  <si>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</si>
  <si>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</si>
  <si>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</si>
  <si>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</si>
  <si>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</si>
  <si>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</si>
  <si>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</si>
  <si>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</si>
  <si>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</si>
  <si>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</si>
  <si>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</si>
  <si>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</si>
  <si>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</si>
  <si>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</si>
  <si>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</si>
  <si>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</si>
  <si>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</si>
  <si>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</si>
  <si>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</si>
  <si>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</si>
  <si>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</si>
  <si>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</si>
  <si>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</si>
  <si>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</si>
  <si>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</si>
  <si>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</si>
  <si>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</si>
  <si>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</si>
  <si>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</si>
  <si>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</si>
  <si>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</si>
  <si>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</si>
  <si>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</si>
  <si>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</si>
  <si>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</si>
  <si>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</si>
  <si>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</si>
  <si>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</si>
  <si>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</si>
  <si>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</si>
  <si>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</si>
  <si>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</si>
  <si>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</si>
  <si>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</si>
  <si>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</si>
  <si>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</si>
  <si>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</si>
  <si>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</si>
  <si>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</si>
  <si>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</si>
  <si>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</si>
  <si>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</si>
  <si>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</si>
  <si>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</si>
  <si>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</si>
  <si>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</si>
  <si>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</si>
  <si>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</si>
  <si>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</si>
  <si>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</si>
  <si>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</si>
  <si>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</si>
  <si>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</si>
  <si>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</si>
  <si>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</si>
  <si>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</si>
  <si>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</si>
  <si>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</si>
  <si>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</si>
  <si>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</si>
  <si>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</si>
  <si>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</si>
  <si>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</si>
  <si>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</si>
  <si>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</si>
  <si>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</si>
  <si>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</si>
  <si>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</si>
  <si>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</si>
  <si>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</si>
  <si>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</si>
  <si>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</si>
  <si>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</si>
  <si>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</si>
  <si>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</si>
  <si>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</si>
  <si>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</si>
  <si>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</si>
  <si>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</si>
  <si>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</si>
  <si>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</si>
  <si>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</si>
  <si>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</si>
  <si>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</si>
  <si>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</si>
  <si>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</si>
  <si>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</si>
  <si>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</si>
  <si>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</si>
  <si>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</si>
  <si>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</si>
  <si>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</si>
  <si>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</si>
  <si>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</si>
  <si>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</si>
  <si>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</si>
  <si>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</si>
  <si>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</si>
  <si>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</si>
  <si>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</si>
  <si>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</si>
  <si>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</si>
  <si>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</si>
  <si>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</si>
  <si>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</si>
  <si>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</si>
  <si>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</si>
  <si>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</si>
  <si>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</si>
  <si>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</si>
  <si>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</si>
  <si>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</si>
  <si>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</si>
  <si>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</si>
  <si>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</si>
  <si>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</si>
  <si>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</si>
  <si>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</si>
  <si>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</si>
  <si>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</si>
  <si>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</si>
  <si>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</si>
  <si>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</si>
  <si>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</si>
  <si>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</si>
  <si>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</si>
  <si>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</si>
  <si>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</si>
  <si>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</si>
  <si>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</si>
  <si>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</si>
  <si>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</si>
  <si>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</si>
  <si>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</si>
  <si>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</si>
  <si>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</si>
  <si>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</si>
  <si>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</si>
  <si>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</si>
  <si>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</si>
  <si>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</si>
  <si>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</si>
  <si>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</si>
  <si>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</si>
  <si>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</si>
  <si>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</si>
  <si>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</si>
  <si>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</si>
  <si>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</si>
  <si>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</si>
  <si>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</si>
  <si>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</si>
  <si>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</si>
  <si>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</si>
  <si>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</si>
  <si>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</si>
  <si>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</si>
  <si>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</si>
  <si>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</si>
  <si>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</si>
  <si>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</si>
  <si>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</si>
  <si>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</si>
  <si>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</si>
  <si>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</si>
  <si>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</si>
  <si>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</si>
  <si>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</si>
  <si>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</si>
  <si>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</si>
  <si>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</si>
  <si>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</si>
  <si>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</si>
  <si>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</si>
  <si>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</si>
  <si>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</si>
  <si>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</si>
  <si>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</si>
  <si>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</si>
  <si>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</si>
  <si>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</si>
  <si>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</si>
  <si>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</si>
  <si>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</si>
  <si>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</si>
  <si>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</si>
  <si>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</si>
  <si>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</si>
  <si>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</si>
  <si>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</si>
  <si>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</si>
  <si>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</si>
  <si>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</si>
  <si>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</si>
  <si>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</si>
  <si>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</si>
  <si>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</si>
  <si>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</si>
  <si>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</si>
  <si>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</si>
  <si>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</si>
  <si>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</si>
  <si>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</si>
  <si>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</si>
  <si>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</si>
  <si>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</si>
  <si>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</si>
  <si>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</si>
  <si>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</si>
  <si>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</si>
  <si>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</si>
  <si>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</si>
  <si>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</si>
  <si>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</si>
  <si>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</si>
  <si>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</si>
  <si>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</si>
  <si>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</si>
  <si>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</si>
  <si>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</si>
  <si>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</si>
  <si>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</si>
  <si>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</si>
  <si>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</si>
  <si>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</si>
  <si>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</si>
  <si>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</si>
  <si>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</si>
  <si>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</si>
  <si>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</si>
  <si>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</si>
  <si>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</si>
  <si>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</si>
  <si>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</si>
  <si>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</si>
  <si>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</si>
  <si>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</si>
  <si>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</si>
  <si>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</si>
  <si>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</si>
  <si>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</si>
  <si>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</si>
  <si>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</si>
  <si>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</si>
  <si>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</si>
  <si>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</si>
  <si>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</si>
  <si>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</si>
  <si>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</si>
  <si>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</si>
  <si>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</si>
  <si>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</si>
  <si>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</si>
  <si>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</si>
  <si>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</si>
  <si>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</si>
  <si>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</si>
  <si>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</si>
  <si>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</si>
  <si>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</si>
  <si>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</si>
  <si>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</si>
  <si>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</si>
  <si>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</si>
  <si>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</si>
  <si>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</si>
  <si>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</si>
  <si>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</si>
  <si>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</si>
  <si>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</si>
  <si>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</si>
  <si>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</si>
  <si>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</si>
  <si>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</si>
  <si>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</si>
  <si>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</si>
  <si>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</si>
  <si>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</si>
  <si>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</si>
  <si>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</si>
  <si>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</si>
  <si>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</si>
  <si>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</si>
  <si>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</si>
  <si>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</si>
  <si>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</si>
  <si>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</si>
  <si>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</si>
  <si>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</si>
  <si>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</si>
  <si>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</si>
  <si>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</si>
  <si>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</si>
  <si>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</si>
  <si>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</si>
  <si>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</si>
  <si>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</si>
  <si>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</si>
  <si>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</si>
  <si>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</si>
  <si>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</si>
  <si>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</si>
  <si>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</si>
  <si>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</si>
  <si>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</si>
  <si>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</si>
  <si>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</si>
  <si>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</si>
  <si>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</si>
  <si>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</si>
  <si>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</si>
  <si>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</si>
  <si>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</si>
  <si>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</si>
  <si>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</si>
  <si>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</si>
  <si>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</si>
  <si>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</si>
  <si>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</si>
  <si>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</si>
  <si>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</si>
  <si>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</si>
  <si>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</si>
  <si>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</si>
  <si>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</si>
  <si>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</si>
  <si>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</si>
  <si>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</si>
  <si>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</si>
  <si>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</si>
  <si>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</si>
  <si>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</si>
  <si>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</si>
  <si>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</si>
  <si>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</si>
  <si>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</si>
  <si>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</si>
  <si>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</si>
  <si>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</si>
  <si>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</si>
  <si>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</si>
  <si>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</si>
  <si>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</si>
  <si>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</si>
  <si>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</si>
  <si>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</si>
  <si>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</si>
  <si>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</si>
  <si>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</si>
  <si>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</si>
  <si>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</si>
  <si>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</si>
  <si>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</si>
  <si>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</si>
  <si>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</si>
  <si>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</si>
  <si>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</si>
  <si>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</si>
  <si>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</si>
  <si>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</si>
  <si>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</si>
  <si>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</si>
  <si>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</si>
  <si>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</si>
  <si>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</si>
  <si>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</si>
  <si>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</si>
  <si>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</si>
  <si>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</si>
  <si>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</si>
  <si>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</si>
  <si>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</si>
  <si>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</si>
  <si>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</si>
  <si>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</si>
  <si>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</si>
  <si>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</si>
  <si>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</si>
  <si>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</si>
  <si>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</si>
  <si>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</si>
  <si>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</si>
  <si>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</si>
  <si>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</si>
  <si>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</si>
  <si>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</si>
  <si>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</si>
  <si>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</si>
  <si>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</si>
  <si>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</si>
  <si>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</si>
  <si>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</si>
  <si>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</si>
  <si>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</si>
  <si>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</si>
  <si>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</si>
  <si>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</si>
  <si>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</si>
  <si>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</si>
  <si>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</si>
  <si>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</si>
  <si>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</si>
  <si>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</si>
  <si>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</si>
  <si>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</si>
  <si>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</si>
  <si>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</si>
  <si>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</si>
  <si>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</si>
  <si>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</si>
  <si>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</si>
  <si>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</si>
  <si>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</si>
  <si>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</si>
  <si>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</si>
  <si>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</si>
  <si>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</si>
  <si>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</si>
  <si>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</si>
  <si>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</si>
  <si>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</si>
  <si>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</si>
  <si>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</si>
  <si>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</si>
  <si>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</si>
  <si>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</si>
  <si>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</si>
  <si>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</si>
  <si>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</si>
  <si>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</si>
  <si>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</si>
  <si>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</si>
  <si>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</si>
  <si>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</si>
  <si>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</si>
  <si>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</si>
  <si>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</si>
  <si>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</si>
  <si>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</si>
  <si>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</si>
  <si>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</si>
  <si>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</si>
  <si>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</si>
  <si>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</si>
  <si>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</si>
  <si>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</si>
  <si>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</si>
  <si>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</si>
  <si>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</si>
  <si>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</si>
  <si>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</si>
  <si>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</si>
  <si>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</si>
  <si>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</si>
  <si>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</si>
  <si>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</si>
  <si>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</si>
  <si>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</si>
  <si>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</si>
  <si>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</si>
  <si>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</si>
  <si>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</si>
  <si>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</si>
  <si>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</si>
  <si>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</si>
  <si>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</si>
  <si>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</si>
  <si>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</si>
  <si>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</si>
  <si>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</si>
  <si>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</si>
  <si>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</si>
  <si>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</si>
  <si>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</si>
  <si>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</si>
  <si>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</si>
  <si>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</si>
  <si>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</si>
  <si>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</si>
  <si>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</si>
  <si>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</si>
  <si>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</si>
  <si>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</si>
  <si>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</si>
  <si>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</si>
  <si>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</si>
  <si>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</si>
  <si>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</si>
  <si>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</si>
  <si>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</si>
  <si>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</si>
  <si>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</si>
  <si>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</si>
  <si>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</si>
  <si>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</si>
  <si>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</si>
  <si>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</si>
  <si>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</si>
  <si>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</si>
  <si>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</si>
  <si>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</si>
  <si>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</si>
  <si>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</si>
  <si>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</si>
  <si>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</si>
  <si>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</si>
  <si>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</si>
  <si>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</si>
  <si>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</si>
  <si>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</si>
  <si>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</si>
  <si>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</si>
  <si>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</si>
  <si>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</si>
  <si>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</si>
  <si>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</si>
  <si>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</si>
  <si>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</si>
  <si>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</si>
  <si>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</si>
  <si>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</si>
  <si>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</si>
  <si>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</si>
  <si>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</si>
  <si>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</si>
  <si>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</si>
  <si>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</si>
  <si>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</si>
  <si>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</si>
  <si>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</si>
  <si>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</si>
  <si>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</si>
  <si>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</si>
  <si>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</si>
  <si>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</si>
  <si>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</si>
  <si>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</si>
  <si>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</si>
  <si>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</si>
  <si>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</si>
  <si>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</si>
  <si>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</si>
  <si>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</si>
  <si>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</si>
  <si>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</si>
  <si>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</si>
  <si>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</si>
  <si>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</si>
  <si>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</si>
  <si>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</si>
  <si>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</si>
  <si>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</si>
  <si>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</si>
  <si>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</si>
  <si>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</si>
  <si>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</si>
  <si>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</si>
  <si>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</si>
  <si>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</si>
  <si>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</si>
  <si>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</si>
  <si>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</si>
  <si>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</si>
  <si>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</si>
  <si>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</si>
  <si>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</si>
  <si>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</si>
  <si>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</si>
  <si>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</si>
  <si>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</si>
  <si>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</si>
  <si>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</si>
  <si>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</si>
  <si>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</si>
  <si>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</si>
  <si>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</si>
  <si>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</si>
  <si>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</si>
  <si>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</si>
  <si>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</si>
  <si>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</si>
  <si>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</si>
  <si>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</si>
  <si>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</si>
  <si>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</si>
  <si>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</si>
  <si>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</si>
  <si>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</si>
  <si>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</si>
  <si>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</si>
  <si>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</si>
  <si>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</si>
  <si>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</si>
  <si>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</si>
  <si>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</si>
  <si>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</si>
  <si>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</si>
  <si>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</si>
  <si>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</si>
  <si>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</si>
  <si>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</si>
  <si>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</si>
  <si>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</si>
  <si>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</si>
  <si>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</si>
  <si>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</si>
  <si>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</si>
  <si>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</si>
  <si>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</si>
  <si>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</si>
  <si>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</si>
  <si>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</si>
  <si>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</si>
  <si>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</si>
  <si>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</si>
  <si>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</si>
  <si>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</si>
  <si>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</si>
  <si>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</si>
  <si>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</si>
  <si>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</si>
  <si>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</si>
  <si>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</si>
  <si>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</si>
  <si>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</si>
  <si>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</si>
  <si>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</si>
  <si>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</si>
  <si>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</si>
  <si>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</si>
  <si>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</si>
  <si>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</si>
  <si>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</si>
  <si>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</si>
  <si>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</si>
  <si>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</si>
  <si>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</si>
  <si>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</si>
  <si>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</si>
  <si>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</si>
  <si>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</si>
  <si>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</si>
  <si>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</si>
  <si>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</si>
  <si>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</si>
  <si>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</si>
  <si>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</si>
  <si>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</si>
  <si>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</si>
  <si>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</si>
  <si>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</si>
  <si>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</si>
  <si>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</si>
  <si>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</si>
  <si>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</si>
  <si>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</si>
  <si>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</si>
  <si>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</si>
  <si>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</si>
  <si>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</si>
  <si>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</si>
  <si>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</si>
  <si>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</si>
  <si>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</si>
  <si>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</si>
  <si>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</si>
  <si>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</si>
  <si>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</si>
  <si>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</si>
  <si>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</si>
  <si>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</si>
  <si>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</si>
  <si>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</si>
  <si>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</si>
  <si>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</si>
  <si>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</si>
  <si>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</si>
  <si>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</si>
  <si>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</si>
  <si>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</si>
  <si>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</si>
  <si>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</si>
  <si>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</si>
  <si>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</si>
  <si>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</si>
  <si>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</si>
  <si>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</si>
  <si>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</si>
  <si>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</si>
  <si>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</si>
  <si>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</si>
  <si>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</si>
  <si>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</si>
  <si>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</si>
  <si>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</si>
  <si>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</si>
  <si>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</si>
  <si>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</si>
  <si>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</si>
  <si>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</si>
  <si>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</si>
  <si>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</si>
  <si>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</si>
  <si>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</si>
  <si>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</si>
  <si>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</si>
  <si>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</si>
  <si>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</si>
  <si>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</si>
  <si>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</si>
  <si>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</si>
  <si>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</si>
  <si>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</si>
  <si>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</si>
  <si>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</si>
  <si>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</si>
  <si>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</si>
  <si>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</si>
  <si>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</si>
  <si>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</si>
  <si>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</si>
  <si>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</si>
  <si>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</si>
  <si>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</si>
  <si>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</si>
  <si>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</si>
  <si>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</si>
  <si>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</si>
  <si>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</si>
  <si>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</si>
  <si>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</si>
  <si>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</si>
  <si>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</si>
  <si>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</si>
  <si>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</si>
  <si>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</si>
  <si>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</si>
  <si>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</si>
  <si>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</si>
  <si>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</si>
  <si>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</si>
  <si>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</si>
  <si>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</si>
  <si>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</si>
  <si>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</si>
  <si>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</si>
  <si>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</si>
  <si>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</si>
  <si>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</si>
  <si>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</si>
  <si>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</si>
  <si>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</si>
  <si>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</si>
  <si>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</si>
  <si>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</si>
  <si>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</si>
  <si>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</si>
  <si>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</si>
  <si>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</si>
  <si>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</si>
  <si>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</si>
  <si>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</si>
  <si>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</si>
  <si>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</si>
  <si>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</si>
  <si>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</si>
  <si>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</si>
  <si>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</si>
  <si>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</si>
  <si>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</si>
  <si>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</si>
  <si>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</si>
  <si>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</si>
  <si>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</si>
  <si>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</si>
  <si>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</si>
  <si>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</si>
  <si>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</si>
  <si>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</si>
  <si>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</si>
  <si>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</si>
  <si>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</si>
  <si>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</si>
  <si>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</si>
  <si>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</si>
  <si>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</si>
  <si>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</si>
  <si>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</si>
  <si>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</si>
  <si>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</si>
  <si>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</si>
  <si>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</si>
  <si>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</si>
  <si>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</si>
  <si>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</si>
  <si>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</si>
  <si>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</si>
  <si>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</si>
  <si>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</si>
  <si>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</si>
  <si>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</si>
  <si>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</si>
  <si>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</si>
  <si>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</si>
  <si>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</si>
  <si>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</si>
  <si>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</si>
  <si>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</si>
  <si>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</si>
  <si>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</si>
  <si>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</si>
  <si>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</si>
  <si>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</si>
  <si>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</si>
  <si>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</si>
  <si>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</si>
  <si>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</si>
  <si>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</si>
  <si>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</si>
  <si>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</si>
  <si>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</si>
  <si>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</si>
  <si>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</si>
  <si>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</si>
  <si>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</si>
  <si>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</si>
  <si>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</si>
  <si>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</si>
  <si>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</si>
  <si>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</si>
  <si>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</si>
  <si>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</si>
  <si>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</si>
  <si>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</si>
  <si>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</si>
  <si>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</si>
  <si>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</si>
  <si>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</si>
  <si>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</si>
  <si>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</si>
  <si>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</si>
  <si>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</si>
  <si>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</si>
  <si>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</si>
  <si>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</si>
  <si>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</si>
  <si>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</si>
  <si>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</si>
  <si>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</si>
  <si>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</si>
  <si>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</si>
  <si>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</si>
  <si>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</si>
  <si>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</si>
  <si>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</si>
  <si>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</si>
  <si>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</si>
  <si>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</si>
  <si>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</si>
  <si>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</si>
  <si>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</si>
  <si>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</si>
  <si>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</si>
  <si>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</si>
  <si>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</si>
  <si>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</si>
  <si>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</si>
  <si>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</si>
  <si>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</si>
  <si>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</si>
  <si>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</si>
  <si>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</si>
  <si>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</si>
  <si>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</si>
  <si>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</si>
  <si>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</si>
  <si>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</si>
  <si>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</si>
  <si>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</si>
  <si>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</si>
  <si>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</si>
  <si>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</si>
  <si>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</si>
  <si>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</si>
  <si>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</si>
  <si>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</si>
  <si>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</si>
  <si>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</si>
  <si>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</si>
  <si>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</si>
  <si>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</si>
  <si>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</si>
  <si>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</si>
  <si>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</si>
  <si>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</si>
  <si>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</si>
  <si>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</si>
  <si>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</si>
  <si>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</si>
  <si>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</si>
  <si>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</si>
  <si>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</si>
  <si>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</si>
  <si>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</si>
  <si>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</si>
  <si>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</si>
  <si>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</si>
  <si>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</si>
  <si>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</si>
  <si>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</si>
  <si>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</si>
  <si>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</si>
  <si>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</si>
  <si>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</si>
  <si>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</si>
  <si>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</si>
  <si>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</si>
  <si>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</si>
  <si>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</si>
  <si>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</si>
  <si>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</si>
  <si>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</si>
  <si>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</si>
  <si>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</si>
  <si>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</si>
  <si>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</si>
  <si>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</si>
  <si>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</si>
  <si>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</si>
  <si>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</si>
  <si>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</si>
  <si>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</si>
  <si>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</si>
  <si>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</si>
  <si>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</si>
  <si>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</si>
  <si>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</si>
  <si>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</si>
  <si>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</si>
  <si>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</si>
  <si>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</si>
  <si>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</si>
  <si>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</si>
  <si>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</si>
  <si>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</si>
  <si>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</si>
  <si>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</si>
  <si>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</si>
  <si>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</si>
  <si>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</si>
  <si>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</si>
  <si>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</si>
  <si>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</si>
  <si>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</si>
  <si>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</si>
  <si>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</si>
  <si>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</si>
  <si>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</si>
  <si>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</si>
  <si>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</si>
  <si>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</si>
  <si>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</si>
  <si>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</si>
  <si>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</si>
  <si>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</si>
  <si>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</si>
  <si>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</si>
  <si>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</si>
  <si>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</si>
  <si>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</si>
  <si>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</si>
  <si>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</si>
  <si>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</si>
  <si>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</si>
  <si>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</si>
  <si>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</si>
  <si>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</si>
  <si>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</si>
  <si>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</si>
  <si>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</si>
  <si>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</si>
  <si>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</si>
  <si>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</si>
  <si>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</si>
  <si>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</si>
  <si>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</si>
  <si>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</si>
  <si>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</si>
  <si>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</si>
  <si>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</si>
  <si>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</si>
  <si>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</si>
  <si>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</si>
  <si>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</si>
  <si>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</si>
  <si>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</si>
  <si>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</si>
  <si>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</si>
  <si>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</si>
  <si>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</si>
  <si>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</si>
  <si>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</si>
  <si>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</si>
  <si>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</si>
  <si>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</si>
  <si>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</si>
  <si>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</si>
  <si>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</si>
  <si>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</si>
  <si>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</si>
  <si>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</si>
  <si>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</si>
  <si>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</si>
  <si>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</si>
  <si>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</si>
  <si>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</si>
  <si>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</si>
  <si>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</si>
  <si>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</si>
  <si>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</si>
  <si>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</si>
  <si>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</si>
  <si>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</si>
  <si>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</si>
  <si>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</si>
  <si>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</si>
  <si>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</si>
  <si>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</si>
  <si>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</si>
  <si>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</si>
  <si>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</si>
  <si>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</si>
  <si>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</si>
  <si>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</si>
  <si>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</si>
  <si>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</si>
  <si>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</si>
  <si>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</si>
  <si>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</si>
  <si>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</si>
  <si>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</si>
  <si>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</si>
  <si>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</si>
  <si>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</si>
  <si>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</si>
  <si>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</si>
  <si>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</si>
  <si>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</si>
  <si>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</si>
  <si>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</si>
  <si>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</si>
  <si>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</si>
  <si>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</si>
  <si>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</si>
  <si>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</si>
  <si>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</si>
  <si>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</si>
  <si>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</si>
  <si>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</si>
  <si>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</si>
  <si>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</si>
  <si>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</si>
  <si>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</si>
  <si>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</si>
  <si>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</si>
  <si>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</si>
  <si>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</si>
  <si>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</si>
  <si>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</si>
  <si>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</si>
  <si>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</si>
  <si>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</si>
  <si>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</si>
  <si>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</si>
  <si>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</si>
  <si>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</si>
  <si>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</si>
  <si>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</si>
  <si>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</si>
  <si>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</si>
  <si>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</si>
  <si>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</si>
  <si>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</si>
  <si>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</si>
  <si>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</si>
  <si>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</si>
  <si>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</si>
  <si>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</si>
  <si>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</si>
  <si>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</si>
  <si>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</si>
  <si>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</si>
  <si>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</si>
  <si>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</si>
  <si>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</si>
  <si>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</si>
  <si>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</si>
  <si>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</si>
  <si>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</si>
  <si>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</si>
  <si>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</si>
  <si>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</si>
  <si>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</si>
  <si>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</si>
  <si>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</si>
  <si>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</si>
  <si>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</si>
  <si>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</si>
  <si>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</si>
  <si>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</si>
  <si>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</si>
  <si>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</si>
  <si>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</si>
  <si>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</si>
  <si>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</si>
  <si>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</si>
  <si>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</si>
  <si>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</si>
  <si>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</si>
  <si>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</si>
  <si>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</si>
  <si>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</si>
  <si>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</si>
  <si>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</si>
  <si>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</si>
  <si>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</si>
  <si>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</si>
  <si>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</si>
  <si>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</si>
  <si>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</si>
  <si>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</si>
  <si>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</si>
  <si>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</si>
  <si>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</si>
  <si>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</si>
  <si>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</si>
  <si>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</si>
  <si>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</si>
  <si>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</si>
  <si>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</si>
  <si>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</si>
  <si>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</si>
  <si>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</si>
  <si>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</si>
  <si>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</si>
  <si>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</si>
  <si>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</si>
  <si>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</si>
  <si>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</si>
  <si>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</si>
  <si>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</si>
  <si>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</si>
  <si>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</si>
  <si>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</si>
  <si>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</si>
  <si>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</si>
  <si>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</si>
  <si>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</si>
  <si>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</si>
  <si>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</si>
  <si>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</si>
  <si>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</si>
  <si>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</si>
  <si>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</si>
  <si>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</si>
  <si>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</si>
  <si>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</si>
  <si>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</si>
  <si>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</si>
  <si>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</si>
  <si>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</si>
  <si>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</si>
  <si>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</si>
  <si>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</si>
  <si>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</si>
  <si>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</si>
  <si>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</si>
  <si>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</si>
  <si>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</si>
  <si>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</si>
  <si>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</si>
  <si>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</si>
  <si>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</si>
  <si>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</si>
  <si>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</si>
  <si>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</si>
  <si>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</si>
  <si>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</si>
  <si>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</si>
  <si>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</si>
  <si>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</si>
  <si>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</si>
  <si>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</si>
  <si>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</si>
  <si>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</si>
  <si>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</si>
  <si>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</si>
  <si>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</si>
  <si>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</si>
  <si>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</si>
  <si>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</si>
  <si>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</si>
  <si>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</si>
  <si>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</si>
  <si>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</si>
  <si>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</si>
  <si>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</si>
  <si>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</si>
  <si>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</si>
  <si>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</si>
  <si>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</si>
  <si>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</si>
  <si>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</si>
  <si>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</si>
  <si>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</si>
  <si>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</si>
  <si>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</si>
  <si>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</si>
  <si>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</si>
  <si>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</si>
  <si>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</si>
  <si>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</si>
  <si>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</si>
  <si>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</si>
  <si>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</si>
  <si>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</si>
  <si>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</si>
  <si>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</si>
  <si>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</si>
  <si>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</si>
  <si>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</si>
  <si>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</si>
  <si>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</si>
  <si>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</si>
  <si>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</si>
  <si>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</si>
  <si>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</si>
  <si>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</si>
  <si>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</si>
  <si>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</si>
  <si>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</si>
  <si>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</si>
  <si>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</si>
  <si>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</si>
  <si>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</si>
  <si>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</si>
  <si>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</si>
  <si>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</si>
  <si>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</si>
  <si>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</si>
  <si>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</si>
  <si>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</si>
  <si>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</si>
  <si>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</si>
  <si>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</si>
  <si>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</si>
  <si>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</si>
  <si>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</si>
  <si>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</si>
  <si>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</si>
  <si>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</si>
  <si>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</si>
  <si>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</si>
  <si>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</si>
  <si>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</si>
  <si>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</si>
  <si>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</si>
  <si>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</si>
  <si>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</si>
  <si>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</si>
  <si>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</si>
  <si>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</si>
  <si>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</si>
  <si>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</si>
  <si>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</si>
  <si>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</si>
  <si>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</si>
  <si>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</si>
  <si>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</si>
  <si>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</si>
  <si>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</si>
  <si>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</si>
  <si>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</si>
  <si>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</si>
  <si>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</si>
  <si>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</si>
  <si>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</si>
  <si>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</si>
  <si>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</si>
  <si>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</si>
  <si>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</si>
  <si>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</si>
  <si>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</si>
  <si>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</si>
  <si>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</si>
  <si>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</si>
  <si>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</si>
  <si>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</si>
  <si>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</si>
  <si>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</si>
  <si>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</si>
  <si>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</si>
  <si>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</si>
  <si>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</si>
  <si>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</si>
  <si>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</si>
  <si>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</si>
  <si>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</si>
  <si>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</si>
  <si>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</si>
  <si>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</si>
  <si>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</si>
  <si>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</si>
  <si>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</si>
  <si>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</si>
  <si>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</si>
  <si>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</si>
  <si>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</si>
  <si>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</si>
  <si>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</si>
  <si>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</si>
  <si>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</si>
  <si>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</si>
  <si>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</si>
  <si>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</si>
  <si>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</si>
  <si>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</si>
  <si>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</si>
  <si>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</si>
  <si>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</si>
  <si>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</si>
  <si>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</si>
  <si>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</si>
  <si>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</si>
  <si>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</si>
  <si>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</si>
  <si>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</si>
  <si>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</si>
  <si>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</si>
  <si>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</si>
  <si>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</si>
  <si>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</si>
  <si>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</si>
  <si>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</si>
  <si>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</si>
  <si>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</si>
  <si>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</si>
  <si>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</si>
  <si>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</si>
  <si>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</si>
  <si>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</si>
  <si>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</si>
  <si>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</si>
  <si>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</si>
  <si>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</si>
  <si>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</si>
  <si>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</si>
  <si>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</si>
  <si>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</si>
  <si>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</si>
  <si>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</si>
  <si>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</si>
  <si>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</si>
  <si>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</si>
  <si>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</si>
  <si>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</si>
  <si>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</si>
  <si>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</si>
  <si>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</si>
  <si>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</si>
  <si>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</si>
  <si>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</si>
  <si>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</si>
  <si>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</si>
  <si>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</si>
  <si>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</si>
  <si>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</si>
  <si>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</si>
  <si>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</si>
  <si>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</si>
  <si>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</si>
  <si>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</si>
  <si>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</si>
  <si>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</si>
  <si>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</si>
  <si>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</si>
  <si>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</si>
  <si>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</si>
  <si>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</si>
  <si>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</si>
  <si>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</si>
  <si>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</si>
  <si>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</si>
  <si>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</si>
  <si>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</si>
  <si>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</si>
  <si>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</si>
  <si>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</si>
  <si>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</si>
  <si>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</si>
  <si>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</si>
  <si>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</si>
  <si>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</si>
  <si>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</si>
  <si>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</si>
  <si>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</si>
  <si>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</si>
  <si>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</si>
  <si>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</si>
  <si>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</si>
  <si>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</si>
  <si>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</si>
  <si>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</si>
  <si>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</si>
  <si>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</si>
  <si>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</si>
  <si>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</si>
  <si>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</si>
  <si>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</si>
  <si>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</si>
  <si>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</si>
  <si>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</si>
  <si>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</si>
  <si>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</si>
  <si>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</si>
  <si>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</si>
  <si>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</si>
  <si>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</si>
  <si>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</si>
  <si>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</si>
  <si>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</si>
  <si>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</si>
  <si>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</si>
  <si>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</si>
  <si>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</si>
  <si>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</si>
  <si>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</si>
  <si>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</si>
  <si>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</si>
  <si>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</si>
  <si>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</si>
  <si>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</si>
  <si>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</si>
  <si>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</si>
  <si>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</si>
  <si>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</si>
  <si>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</si>
  <si>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</si>
  <si>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</si>
  <si>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</si>
  <si>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</si>
  <si>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</si>
  <si>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</si>
  <si>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</si>
  <si>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</si>
  <si>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</si>
  <si>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</si>
  <si>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</si>
  <si>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</si>
  <si>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</si>
  <si>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</si>
  <si>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</si>
  <si>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</si>
  <si>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</si>
  <si>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</si>
  <si>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</si>
  <si>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</si>
  <si>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</si>
  <si>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</si>
  <si>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</si>
  <si>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</si>
  <si>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</si>
  <si>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</si>
  <si>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</si>
  <si>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</si>
  <si>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</si>
  <si>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</si>
  <si>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</si>
  <si>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</si>
  <si>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</si>
  <si>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</si>
  <si>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</si>
  <si>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</si>
  <si>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</si>
  <si>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</si>
  <si>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</si>
  <si>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</si>
  <si>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</si>
  <si>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</si>
  <si>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</si>
  <si>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</si>
  <si>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</si>
  <si>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</si>
  <si>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</si>
  <si>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</si>
  <si>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</si>
  <si>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</si>
  <si>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</si>
  <si>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</si>
  <si>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</si>
  <si>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</si>
  <si>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</si>
  <si>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</si>
  <si>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</si>
  <si>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</si>
  <si>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</si>
  <si>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</si>
  <si>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</si>
  <si>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</si>
  <si>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</si>
  <si>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</si>
  <si>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</si>
  <si>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</si>
  <si>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</si>
  <si>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</si>
  <si>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</si>
  <si>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</si>
  <si>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</si>
  <si>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</si>
  <si>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</si>
  <si>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</si>
  <si>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</si>
  <si>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</si>
  <si>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</si>
  <si>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</si>
  <si>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</si>
  <si>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</si>
  <si>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</si>
  <si>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</si>
  <si>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</si>
  <si>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</si>
  <si>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</si>
  <si>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</si>
  <si>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</si>
  <si>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</si>
  <si>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</si>
  <si>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</si>
  <si>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</si>
  <si>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</si>
  <si>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</si>
  <si>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</si>
  <si>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</si>
  <si>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</si>
  <si>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</si>
  <si>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</si>
  <si>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</si>
  <si>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</si>
  <si>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</si>
  <si>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</si>
  <si>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</si>
  <si>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</si>
  <si>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</si>
  <si>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</si>
  <si>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</si>
  <si>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</si>
  <si>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</si>
  <si>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</si>
  <si>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</si>
  <si>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</si>
  <si>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</si>
  <si>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</si>
  <si>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</si>
  <si>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</si>
  <si>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</si>
  <si>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</si>
  <si>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</si>
  <si>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</si>
  <si>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</si>
  <si>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</si>
  <si>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</si>
  <si>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</si>
  <si>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</si>
  <si>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</si>
  <si>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</si>
  <si>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</si>
  <si>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</si>
  <si>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</si>
  <si>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</si>
  <si>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</si>
  <si>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</si>
  <si>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</si>
  <si>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</si>
  <si>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</si>
  <si>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</si>
  <si>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</si>
  <si>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</si>
  <si>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</si>
  <si>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</si>
  <si>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</si>
  <si>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</si>
  <si>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</si>
  <si>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</si>
  <si>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</si>
  <si>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</si>
  <si>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</si>
  <si>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</si>
  <si>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</si>
  <si>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</si>
  <si>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</si>
  <si>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</si>
  <si>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</si>
  <si>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</si>
  <si>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</si>
  <si>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</si>
  <si>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</si>
  <si>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</si>
  <si>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</si>
  <si>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</si>
  <si>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</si>
  <si>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</si>
  <si>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</si>
  <si>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</si>
  <si>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</si>
  <si>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</si>
  <si>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</si>
  <si>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</si>
  <si>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</si>
  <si>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</si>
  <si>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</si>
  <si>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</si>
  <si>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</si>
  <si>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</si>
  <si>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</si>
  <si>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</si>
  <si>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</si>
  <si>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</si>
  <si>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</si>
  <si>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</si>
  <si>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</si>
  <si>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</si>
  <si>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</si>
  <si>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</si>
  <si>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</si>
  <si>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</si>
  <si>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</si>
  <si>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</si>
  <si>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</si>
  <si>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</si>
  <si>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</si>
  <si>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</si>
  <si>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</si>
  <si>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</si>
  <si>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</si>
  <si>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</si>
  <si>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</si>
  <si>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</si>
  <si>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</si>
  <si>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</si>
  <si>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</si>
  <si>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</si>
  <si>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</si>
  <si>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</si>
  <si>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</si>
  <si>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</si>
  <si>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</si>
  <si>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</si>
  <si>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</si>
  <si>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</si>
  <si>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</si>
  <si>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</si>
  <si>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</si>
  <si>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</si>
  <si>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</si>
  <si>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</si>
  <si>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</si>
  <si>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</si>
  <si>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</si>
  <si>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</si>
  <si>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</si>
  <si>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</si>
  <si>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</si>
  <si>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</si>
  <si>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</si>
  <si>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</si>
  <si>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</si>
  <si>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</si>
  <si>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</si>
  <si>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</si>
  <si>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</si>
  <si>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</si>
  <si>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</si>
  <si>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</si>
  <si>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</si>
  <si>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</si>
  <si>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</si>
  <si>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</si>
  <si>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</si>
  <si>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</si>
  <si>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</si>
  <si>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</si>
  <si>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</si>
  <si>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</si>
  <si>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</si>
  <si>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</si>
  <si>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</si>
  <si>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</si>
  <si>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</si>
  <si>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</si>
  <si>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</si>
  <si>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</si>
  <si>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</si>
  <si>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</si>
  <si>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</si>
  <si>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</si>
  <si>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</si>
  <si>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</si>
  <si>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</si>
  <si>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</si>
  <si>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</si>
  <si>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</si>
  <si>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</si>
  <si>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</si>
  <si>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</si>
  <si>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</si>
  <si>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</si>
  <si>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</si>
  <si>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</si>
  <si>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</si>
  <si>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</si>
  <si>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</si>
  <si>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</si>
  <si>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</si>
  <si>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</si>
  <si>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</si>
  <si>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</si>
  <si>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</si>
  <si>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</si>
  <si>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</si>
  <si>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</si>
  <si>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</si>
  <si>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</si>
  <si>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</si>
  <si>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</si>
  <si>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</si>
  <si>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</si>
  <si>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</si>
  <si>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</si>
  <si>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</si>
  <si>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</si>
  <si>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</si>
  <si>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</si>
  <si>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</si>
  <si>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</si>
  <si>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</si>
  <si>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</si>
  <si>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</si>
  <si>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</si>
  <si>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</si>
  <si>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</si>
  <si>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</si>
  <si>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</si>
  <si>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</si>
  <si>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</si>
  <si>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</si>
  <si>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</si>
  <si>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</si>
  <si>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</si>
  <si>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</si>
  <si>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</si>
  <si>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</si>
  <si>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</si>
  <si>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</si>
  <si>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</si>
  <si>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</si>
  <si>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</si>
  <si>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</si>
  <si>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</si>
  <si>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</si>
  <si>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</si>
  <si>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</si>
  <si>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</si>
  <si>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</si>
  <si>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</si>
  <si>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</si>
  <si>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</si>
  <si>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</si>
  <si>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</si>
  <si>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</si>
  <si>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</si>
  <si>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</si>
  <si>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</si>
  <si>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</si>
  <si>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</si>
  <si>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</si>
  <si>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</si>
  <si>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</si>
  <si>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</si>
  <si>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</si>
  <si>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</si>
  <si>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</si>
  <si>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</si>
  <si>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</si>
  <si>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</si>
  <si>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</si>
  <si>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</si>
  <si>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</si>
  <si>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</si>
  <si>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</si>
  <si>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</si>
  <si>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</si>
  <si>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</si>
  <si>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</si>
  <si>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</si>
  <si>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</si>
  <si>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</si>
  <si>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</si>
  <si>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</si>
  <si>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</si>
  <si>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</si>
  <si>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</si>
  <si>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</si>
  <si>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</si>
  <si>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</si>
  <si>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</si>
  <si>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</si>
  <si>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</si>
  <si>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</si>
  <si>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</si>
  <si>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</si>
  <si>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</si>
  <si>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</si>
  <si>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</si>
  <si>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</si>
  <si>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</si>
  <si>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</si>
  <si>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</si>
  <si>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</si>
  <si>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</si>
  <si>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</si>
  <si>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</si>
  <si>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</si>
  <si>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</si>
  <si>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</si>
  <si>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</si>
  <si>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</si>
  <si>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</si>
  <si>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</si>
  <si>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</si>
  <si>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</si>
  <si>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</si>
  <si>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</si>
  <si>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</si>
  <si>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</si>
  <si>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</si>
  <si>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</si>
  <si>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</si>
  <si>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</si>
  <si>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</si>
  <si>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</si>
  <si>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</si>
  <si>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</si>
  <si>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</si>
  <si>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</si>
  <si>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</si>
  <si>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</si>
  <si>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</si>
  <si>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</si>
  <si>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</si>
  <si>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</si>
  <si>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</si>
  <si>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</si>
  <si>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</si>
  <si>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</si>
  <si>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</si>
  <si>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</si>
  <si>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</si>
  <si>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</si>
  <si>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</si>
  <si>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</si>
  <si>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</si>
  <si>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</si>
  <si>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</si>
  <si>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</si>
  <si>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</si>
  <si>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</si>
  <si>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</si>
  <si>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</si>
  <si>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</si>
  <si>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</si>
  <si>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</si>
  <si>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</si>
  <si>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</si>
  <si>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</si>
  <si>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</si>
  <si>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</si>
  <si>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</si>
  <si>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</si>
  <si>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</si>
  <si>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</si>
  <si>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</si>
  <si>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</si>
  <si>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</si>
  <si>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</si>
  <si>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</si>
  <si>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</si>
  <si>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</si>
  <si>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</si>
  <si>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</si>
  <si>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</si>
  <si>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</si>
  <si>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</si>
  <si>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</si>
  <si>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</si>
  <si>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</si>
  <si>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</si>
  <si>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</si>
  <si>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</si>
  <si>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</si>
  <si>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</si>
  <si>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</si>
  <si>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</si>
  <si>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</si>
  <si>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</si>
  <si>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</si>
  <si>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</si>
  <si>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</si>
  <si>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</si>
  <si>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</si>
  <si>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</si>
  <si>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</si>
  <si>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</si>
  <si>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</si>
  <si>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</si>
  <si>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</si>
  <si>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</si>
  <si>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</si>
  <si>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</si>
  <si>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</si>
  <si>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</si>
  <si>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</si>
  <si>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</si>
  <si>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</si>
  <si>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</si>
  <si>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</si>
  <si>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</si>
  <si>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</si>
  <si>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</si>
  <si>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</si>
  <si>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</si>
  <si>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</si>
  <si>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</si>
  <si>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</si>
  <si>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</si>
  <si>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</si>
  <si>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</si>
  <si>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</si>
  <si>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</si>
  <si>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</si>
  <si>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</si>
  <si>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</si>
  <si>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</si>
  <si>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</si>
  <si>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</si>
  <si>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</si>
  <si>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</si>
  <si>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</si>
  <si>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</si>
  <si>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</si>
  <si>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</si>
  <si>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</si>
  <si>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</si>
  <si>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</si>
  <si>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</si>
  <si>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</si>
  <si>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</si>
  <si>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</si>
  <si>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</si>
  <si>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</si>
  <si>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</si>
  <si>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</si>
  <si>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</si>
  <si>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</si>
  <si>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</si>
  <si>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</si>
  <si>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</si>
  <si>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</si>
  <si>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</si>
  <si>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</si>
  <si>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</si>
  <si>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</si>
  <si>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</si>
  <si>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</si>
  <si>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</si>
  <si>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</si>
  <si>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</si>
  <si>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</si>
  <si>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</si>
  <si>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</si>
  <si>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</si>
  <si>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</si>
  <si>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</si>
  <si>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</si>
  <si>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</si>
  <si>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</si>
  <si>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</si>
  <si>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</si>
  <si>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</si>
  <si>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</si>
  <si>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</si>
  <si>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</si>
  <si>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</si>
  <si>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</si>
  <si>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</si>
  <si>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</si>
  <si>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</si>
  <si>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</si>
  <si>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</si>
  <si>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</si>
  <si>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</si>
  <si>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</si>
  <si>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</si>
  <si>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</si>
  <si>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</si>
  <si>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</si>
  <si>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</si>
  <si>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</si>
  <si>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</si>
  <si>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</si>
  <si>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</si>
  <si>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</si>
  <si>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</si>
  <si>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</si>
  <si>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</si>
  <si>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</si>
  <si>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</si>
  <si>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</si>
  <si>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</si>
  <si>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</si>
  <si>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</si>
  <si>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</si>
  <si>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</si>
  <si>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</si>
  <si>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</si>
  <si>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</si>
  <si>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</si>
  <si>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</si>
  <si>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</si>
  <si>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</si>
  <si>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</si>
  <si>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</si>
  <si>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</si>
  <si>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</si>
  <si>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</si>
  <si>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</si>
  <si>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</si>
  <si>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</si>
  <si>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</si>
  <si>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</si>
  <si>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</si>
  <si>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</si>
  <si>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</si>
  <si>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</si>
  <si>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</si>
  <si>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</si>
  <si>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</si>
  <si>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</si>
  <si>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</si>
  <si>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</si>
  <si>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</si>
  <si>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</si>
  <si>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</si>
  <si>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</si>
  <si>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</si>
  <si>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</si>
  <si>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</si>
  <si>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</si>
  <si>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</si>
  <si>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</si>
  <si>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</si>
  <si>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</si>
  <si>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</si>
  <si>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</si>
  <si>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</si>
  <si>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</si>
  <si>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</si>
  <si>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</si>
  <si>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</si>
  <si>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</si>
  <si>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</si>
  <si>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</si>
  <si>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</si>
  <si>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</si>
  <si>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</si>
  <si>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</si>
  <si>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</si>
  <si>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</si>
  <si>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</si>
  <si>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</si>
  <si>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</si>
  <si>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</si>
  <si>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</si>
  <si>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</si>
  <si>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</si>
  <si>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</si>
  <si>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</si>
  <si>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</si>
  <si>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</si>
  <si>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</si>
  <si>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</si>
  <si>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</si>
  <si>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</si>
  <si>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</si>
  <si>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</si>
  <si>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</si>
  <si>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</si>
  <si>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</si>
  <si>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</si>
  <si>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</si>
  <si>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</si>
  <si>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</si>
  <si>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</si>
  <si>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</si>
  <si>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</si>
  <si>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</si>
  <si>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</si>
  <si>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</si>
  <si>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</si>
  <si>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</si>
  <si>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</si>
  <si>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</si>
  <si>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</si>
  <si>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</si>
  <si>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</si>
  <si>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</si>
  <si>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</si>
  <si>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</si>
  <si>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</si>
  <si>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</si>
  <si>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</si>
  <si>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</si>
  <si>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</si>
  <si>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</si>
  <si>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</si>
  <si>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</si>
  <si>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</si>
  <si>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</si>
  <si>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</si>
  <si>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</si>
  <si>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</si>
  <si>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</si>
  <si>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</si>
  <si>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</si>
  <si>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</si>
  <si>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</si>
  <si>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</si>
  <si>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</si>
  <si>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</si>
  <si>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</si>
  <si>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</si>
  <si>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</si>
  <si>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</si>
  <si>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</si>
  <si>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</si>
  <si>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</si>
  <si>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</si>
  <si>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</si>
  <si>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</si>
  <si>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</si>
  <si>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</si>
  <si>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</si>
  <si>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</si>
  <si>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</si>
  <si>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</si>
  <si>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</si>
  <si>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</si>
  <si>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</si>
  <si>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</si>
  <si>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</si>
  <si>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</si>
  <si>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</si>
  <si>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</si>
  <si>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</si>
  <si>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</si>
  <si>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</si>
  <si>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</si>
  <si>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</si>
  <si>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</si>
  <si>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</si>
  <si>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</si>
  <si>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</si>
  <si>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</si>
  <si>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</si>
  <si>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</si>
  <si>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</si>
  <si>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</si>
  <si>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</si>
  <si>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</si>
  <si>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</si>
  <si>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</si>
  <si>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</si>
  <si>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</si>
  <si>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</si>
  <si>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</si>
  <si>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</si>
  <si>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</si>
  <si>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</si>
  <si>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</si>
  <si>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</si>
  <si>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</si>
  <si>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</si>
  <si>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</si>
  <si>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</si>
  <si>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</si>
  <si>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</si>
  <si>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</si>
  <si>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</si>
  <si>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</si>
  <si>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</si>
  <si>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</si>
  <si>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</si>
  <si>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</si>
  <si>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</si>
  <si>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</si>
  <si>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</si>
  <si>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</si>
  <si>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</si>
  <si>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</si>
  <si>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</si>
  <si>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</si>
  <si>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</si>
  <si>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</si>
  <si>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</si>
  <si>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</si>
  <si>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</si>
  <si>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</si>
  <si>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</si>
  <si>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</si>
  <si>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</si>
  <si>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</si>
  <si>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</si>
  <si>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</si>
  <si>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</si>
  <si>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</si>
  <si>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</si>
  <si>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</si>
  <si>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</si>
  <si>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</si>
  <si>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</si>
  <si>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</si>
  <si>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</si>
  <si>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</si>
  <si>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</si>
  <si>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</si>
  <si>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</si>
  <si>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</si>
  <si>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</si>
  <si>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</si>
  <si>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</si>
  <si>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</si>
  <si>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</si>
  <si>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</si>
  <si>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</si>
  <si>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</si>
  <si>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</si>
  <si>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</si>
  <si>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</si>
  <si>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</si>
  <si>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</si>
  <si>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</si>
  <si>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</si>
  <si>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</si>
  <si>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</si>
  <si>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</si>
  <si>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</si>
  <si>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</si>
  <si>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</si>
  <si>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</si>
  <si>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</si>
  <si>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</si>
  <si>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</si>
  <si>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</si>
  <si>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</si>
  <si>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</si>
  <si>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</si>
  <si>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</si>
  <si>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</si>
  <si>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</si>
  <si>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</si>
  <si>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</si>
  <si>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</si>
  <si>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</si>
  <si>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</si>
  <si>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</si>
  <si>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</si>
  <si>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</si>
  <si>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</si>
  <si>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</si>
  <si>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</si>
  <si>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</si>
  <si>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</si>
  <si>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</si>
  <si>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</si>
  <si>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</si>
  <si>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</si>
  <si>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</si>
  <si>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</si>
  <si>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</si>
  <si>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</si>
  <si>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</si>
  <si>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</si>
  <si>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</si>
  <si>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</si>
  <si>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</si>
  <si>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</si>
  <si>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</si>
  <si>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</si>
  <si>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</si>
  <si>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</si>
  <si>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</si>
  <si>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</si>
  <si>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</si>
  <si>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</si>
  <si>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</si>
  <si>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</si>
  <si>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</si>
  <si>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</si>
  <si>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</si>
  <si>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</si>
  <si>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</si>
  <si>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</si>
  <si>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</si>
  <si>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</si>
  <si>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</si>
  <si>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</si>
  <si>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</si>
  <si>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</si>
  <si>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</si>
  <si>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</si>
  <si>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</si>
  <si>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</si>
  <si>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</si>
  <si>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</si>
  <si>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</si>
  <si>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</si>
  <si>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</si>
  <si>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</si>
  <si>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</si>
  <si>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</si>
  <si>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</si>
  <si>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</si>
  <si>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</si>
  <si>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</si>
  <si>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</si>
  <si>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</si>
  <si>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</si>
  <si>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</si>
  <si>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</si>
  <si>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</si>
  <si>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</si>
  <si>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</si>
  <si>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</si>
  <si>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</si>
  <si>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</si>
  <si>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</si>
  <si>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</si>
  <si>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</si>
  <si>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</si>
  <si>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</si>
  <si>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</si>
  <si>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</si>
  <si>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</si>
  <si>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</si>
  <si>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</si>
  <si>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</si>
  <si>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</si>
  <si>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</si>
  <si>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</si>
  <si>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</si>
  <si>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</si>
  <si>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</si>
  <si>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</si>
  <si>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</si>
  <si>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</si>
  <si>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</si>
  <si>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</si>
  <si>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</si>
  <si>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</si>
  <si>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</si>
  <si>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</si>
  <si>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</si>
  <si>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</si>
  <si>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</si>
  <si>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</si>
  <si>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</si>
  <si>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</si>
  <si>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</si>
  <si>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</si>
  <si>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</si>
  <si>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</si>
  <si>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</si>
  <si>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</si>
  <si>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</si>
  <si>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</si>
  <si>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</si>
  <si>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</si>
  <si>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</si>
  <si>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</si>
  <si>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</si>
  <si>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</si>
  <si>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</si>
  <si>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</si>
  <si>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</si>
  <si>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</si>
  <si>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</si>
  <si>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</si>
  <si>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</si>
  <si>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</si>
  <si>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</si>
  <si>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</si>
  <si>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</si>
  <si>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</si>
  <si>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</si>
  <si>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</si>
  <si>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</si>
  <si>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</si>
  <si>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</si>
  <si>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</si>
  <si>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</si>
  <si>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</si>
  <si>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</si>
  <si>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</si>
  <si>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</si>
  <si>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</si>
  <si>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</si>
  <si>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</si>
  <si>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</si>
  <si>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</si>
  <si>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</si>
  <si>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</si>
  <si>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</si>
  <si>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</si>
  <si>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</si>
  <si>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</si>
  <si>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</si>
  <si>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</si>
  <si>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</si>
  <si>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</si>
  <si>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</si>
  <si>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</si>
  <si>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</si>
  <si>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</si>
  <si>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</si>
  <si>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</si>
  <si>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</si>
  <si>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</si>
  <si>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</si>
  <si>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</si>
  <si>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</si>
  <si>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</si>
  <si>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</si>
  <si>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</si>
  <si>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</si>
  <si>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</si>
  <si>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</si>
  <si>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</si>
  <si>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</si>
  <si>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</si>
  <si>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</si>
  <si>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</si>
  <si>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</si>
  <si>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</si>
  <si>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</si>
  <si>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</si>
  <si>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</si>
  <si>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</si>
  <si>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</si>
  <si>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</si>
  <si>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</si>
  <si>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</si>
  <si>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</si>
  <si>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</si>
  <si>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</si>
  <si>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</si>
  <si>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</si>
  <si>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</si>
  <si>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</si>
  <si>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</si>
  <si>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</si>
  <si>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</si>
  <si>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</si>
  <si>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</si>
  <si>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</si>
  <si>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</si>
  <si>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</si>
  <si>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</si>
  <si>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</si>
  <si>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</si>
  <si>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</si>
  <si>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</si>
  <si>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</si>
  <si>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</si>
  <si>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</si>
  <si>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</si>
  <si>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</si>
  <si>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</si>
  <si>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</si>
  <si>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</si>
  <si>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</si>
  <si>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</si>
  <si>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</si>
  <si>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</si>
  <si>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</si>
  <si>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</si>
  <si>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</si>
  <si>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</si>
  <si>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</si>
  <si>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</si>
  <si>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</si>
  <si>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</si>
  <si>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</si>
  <si>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</si>
  <si>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</si>
  <si>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</si>
  <si>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</si>
  <si>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</si>
  <si>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</si>
  <si>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</si>
  <si>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</si>
  <si>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</si>
  <si>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</si>
  <si>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</si>
  <si>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</si>
  <si>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</si>
  <si>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</si>
  <si>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</si>
  <si>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</si>
  <si>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</si>
  <si>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</si>
  <si>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</si>
  <si>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</si>
  <si>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</si>
  <si>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</si>
  <si>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</si>
  <si>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</si>
  <si>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</si>
  <si>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</si>
  <si>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</si>
  <si>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</si>
  <si>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</si>
  <si>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</si>
  <si>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</si>
  <si>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</si>
  <si>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</si>
  <si>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</si>
  <si>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</si>
  <si>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</si>
  <si>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</si>
  <si>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</si>
  <si>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</si>
  <si>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</si>
  <si>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</si>
  <si>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</si>
  <si>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</si>
  <si>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</si>
  <si>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</si>
  <si>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</si>
  <si>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</si>
  <si>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</si>
  <si>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</si>
  <si>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</si>
  <si>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</si>
  <si>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</si>
  <si>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</si>
  <si>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</si>
  <si>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</si>
  <si>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</si>
  <si>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</si>
  <si>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</si>
  <si>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</si>
  <si>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</si>
  <si>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</si>
  <si>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</si>
  <si>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</si>
  <si>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</si>
  <si>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</si>
  <si>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</si>
  <si>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</si>
  <si>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</si>
  <si>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</si>
  <si>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</si>
  <si>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</si>
  <si>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</si>
  <si>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</si>
  <si>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</si>
  <si>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</si>
  <si>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</si>
  <si>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</si>
  <si>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</si>
  <si>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</si>
  <si>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</si>
  <si>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</si>
  <si>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</si>
  <si>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</si>
  <si>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</si>
  <si>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</si>
  <si>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</si>
  <si>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</si>
  <si>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</si>
  <si>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</si>
  <si>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</si>
  <si>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</si>
  <si>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</si>
  <si>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</si>
  <si>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</si>
  <si>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</si>
  <si>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</si>
  <si>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</si>
  <si>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</si>
  <si>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</si>
  <si>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</si>
  <si>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</si>
  <si>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</si>
  <si>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</si>
  <si>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</si>
  <si>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</si>
  <si>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</si>
  <si>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</si>
  <si>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</si>
  <si>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</si>
  <si>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</si>
  <si>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</si>
  <si>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</si>
  <si>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</si>
  <si>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</si>
  <si>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</si>
  <si>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</si>
  <si>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</si>
  <si>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</si>
  <si>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</si>
  <si>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</si>
  <si>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</si>
  <si>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</si>
  <si>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</si>
  <si>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</si>
  <si>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</si>
  <si>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</si>
  <si>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</si>
  <si>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</si>
  <si>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</si>
  <si>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</si>
  <si>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</si>
  <si>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</si>
  <si>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</si>
  <si>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</si>
  <si>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</si>
  <si>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</si>
  <si>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</si>
  <si>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</si>
  <si>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</si>
  <si>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</si>
  <si>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</si>
  <si>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</si>
  <si>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</si>
  <si>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</si>
  <si>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</si>
  <si>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</si>
  <si>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</si>
  <si>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</si>
  <si>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</si>
  <si>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</si>
  <si>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</si>
  <si>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</si>
  <si>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</si>
  <si>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</si>
  <si>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</si>
  <si>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</si>
  <si>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</si>
  <si>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</si>
  <si>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</si>
  <si>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</si>
  <si>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</si>
  <si>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</si>
  <si>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</si>
  <si>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</si>
  <si>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</si>
  <si>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</si>
  <si>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</si>
  <si>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</si>
  <si>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</si>
  <si>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</si>
  <si>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</si>
  <si>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</si>
  <si>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</si>
  <si>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</si>
  <si>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</si>
  <si>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</si>
  <si>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</si>
  <si>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</si>
  <si>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</si>
  <si>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</si>
  <si>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</si>
  <si>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</si>
  <si>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</si>
  <si>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</si>
  <si>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</si>
  <si>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</si>
  <si>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</si>
  <si>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</si>
  <si>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</si>
  <si>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</si>
  <si>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</si>
  <si>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</si>
  <si>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</si>
  <si>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</si>
  <si>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</si>
  <si>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</si>
  <si>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</si>
  <si>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</si>
  <si>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</si>
  <si>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</si>
  <si>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</si>
  <si>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</si>
  <si>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</si>
  <si>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</si>
  <si>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</si>
  <si>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</si>
  <si>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</si>
  <si>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</si>
  <si>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</si>
  <si>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</si>
  <si>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</si>
  <si>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</si>
  <si>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</si>
  <si>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</si>
  <si>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</si>
  <si>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</si>
  <si>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</si>
  <si>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</si>
  <si>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</si>
  <si>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</si>
  <si>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</si>
  <si>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</si>
  <si>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</si>
  <si>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</si>
  <si>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</si>
  <si>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</si>
  <si>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</si>
  <si>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</si>
  <si>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</si>
  <si>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</si>
  <si>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</si>
  <si>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</si>
  <si>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</si>
  <si>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</si>
  <si>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</si>
  <si>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</si>
  <si>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</si>
  <si>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</si>
  <si>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</si>
  <si>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</si>
  <si>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</si>
  <si>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</si>
  <si>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</si>
  <si>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</si>
  <si>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</si>
  <si>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</si>
  <si>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</si>
  <si>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</si>
  <si>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</si>
  <si>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</si>
  <si>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</si>
  <si>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</si>
  <si>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</si>
  <si>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</si>
  <si>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</si>
  <si>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</si>
  <si>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</si>
  <si>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</si>
  <si>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</si>
  <si>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</si>
  <si>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</si>
  <si>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</si>
  <si>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</si>
  <si>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</si>
  <si>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</si>
  <si>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</si>
  <si>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</si>
  <si>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</si>
  <si>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</si>
  <si>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</si>
  <si>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</si>
  <si>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</si>
  <si>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</si>
  <si>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</si>
  <si>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</si>
  <si>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</si>
  <si>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</si>
  <si>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</si>
  <si>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</si>
  <si>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</si>
  <si>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</si>
  <si>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</si>
  <si>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</si>
  <si>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</si>
  <si>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</si>
  <si>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</si>
  <si>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</si>
  <si>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</si>
  <si>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</si>
  <si>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</si>
  <si>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</si>
  <si>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</si>
  <si>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</si>
  <si>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</si>
  <si>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</si>
  <si>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</si>
  <si>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</si>
  <si>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</si>
  <si>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</si>
  <si>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</si>
  <si>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</si>
  <si>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</si>
  <si>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</si>
  <si>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</si>
  <si>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</si>
  <si>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</si>
  <si>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</si>
  <si>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</si>
  <si>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</si>
  <si>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</si>
  <si>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</si>
  <si>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</si>
  <si>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</si>
  <si>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</si>
  <si>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</si>
  <si>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</si>
  <si>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</si>
  <si>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</si>
  <si>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</si>
  <si>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</si>
  <si>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</si>
  <si>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</si>
  <si>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</si>
  <si>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</si>
  <si>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</si>
  <si>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</si>
  <si>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</si>
  <si>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</si>
  <si>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</si>
  <si>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</si>
  <si>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</si>
  <si>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</si>
  <si>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</si>
  <si>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</si>
  <si>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</si>
  <si>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</si>
  <si>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</si>
  <si>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</si>
  <si>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</si>
  <si>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</si>
  <si>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</si>
  <si>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</si>
  <si>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</si>
  <si>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</si>
  <si>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</si>
  <si>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</si>
  <si>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</si>
  <si>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</si>
  <si>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</si>
  <si>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</si>
  <si>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</si>
  <si>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</si>
  <si>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</si>
  <si>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</si>
  <si>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</si>
  <si>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</si>
  <si>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</si>
  <si>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</si>
  <si>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</si>
  <si>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</si>
  <si>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</si>
  <si>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</si>
  <si>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</si>
  <si>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</si>
  <si>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</si>
  <si>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</si>
  <si>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</si>
  <si>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</si>
  <si>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</si>
  <si>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</si>
  <si>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</si>
  <si>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</si>
  <si>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</si>
  <si>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</si>
  <si>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</si>
  <si>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</si>
  <si>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</si>
  <si>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</si>
  <si>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</si>
  <si>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</si>
  <si>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</si>
  <si>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</si>
  <si>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</si>
  <si>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</si>
  <si>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</si>
  <si>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</si>
  <si>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</si>
  <si>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</si>
  <si>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</si>
  <si>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</si>
  <si>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</si>
  <si>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</si>
  <si>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</si>
  <si>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</si>
  <si>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</si>
  <si>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</si>
  <si>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</si>
  <si>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</si>
  <si>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</si>
  <si>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</si>
  <si>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</si>
  <si>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</si>
  <si>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</si>
  <si>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</si>
  <si>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</si>
  <si>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</si>
  <si>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</si>
  <si>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</si>
  <si>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</si>
  <si>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</si>
  <si>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</si>
  <si>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</si>
  <si>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</si>
  <si>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</si>
  <si>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</si>
  <si>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</si>
  <si>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</si>
  <si>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</si>
  <si>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</si>
  <si>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</si>
  <si>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</si>
  <si>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</si>
  <si>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</si>
  <si>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</si>
  <si>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</si>
  <si>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</si>
  <si>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</si>
  <si>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</si>
  <si>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</si>
  <si>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</si>
  <si>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</si>
  <si>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</si>
  <si>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</si>
  <si>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</si>
  <si>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</si>
  <si>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</si>
  <si>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</si>
  <si>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</si>
  <si>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</si>
  <si>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</si>
  <si>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</si>
  <si>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</si>
  <si>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</si>
  <si>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</si>
  <si>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</si>
  <si>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</si>
  <si>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</si>
  <si>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</si>
  <si>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</si>
  <si>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</si>
  <si>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</si>
  <si>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</si>
  <si>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</si>
  <si>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</si>
  <si>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</si>
  <si>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</si>
  <si>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</si>
  <si>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</si>
  <si>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</si>
  <si>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</si>
  <si>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</si>
  <si>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</si>
  <si>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</si>
  <si>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</si>
  <si>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</si>
  <si>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</si>
  <si>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</si>
  <si>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</si>
  <si>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</si>
  <si>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</si>
  <si>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</si>
  <si>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</si>
  <si>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</si>
  <si>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</si>
  <si>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</si>
  <si>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</si>
  <si>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</si>
  <si>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</si>
  <si>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</si>
  <si>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</si>
  <si>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</si>
  <si>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</si>
  <si>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</si>
  <si>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</si>
  <si>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</si>
  <si>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</si>
  <si>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</si>
  <si>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</si>
  <si>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</si>
  <si>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</si>
  <si>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</si>
  <si>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</si>
  <si>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</si>
  <si>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</si>
  <si>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</si>
  <si>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</si>
  <si>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</si>
  <si>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</si>
  <si>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</si>
  <si>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</si>
  <si>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</si>
  <si>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</si>
  <si>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</si>
  <si>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</si>
  <si>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</si>
  <si>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</si>
  <si>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</si>
  <si>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</si>
  <si>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</si>
  <si>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</si>
  <si>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</si>
  <si>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</si>
  <si>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</si>
  <si>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</si>
  <si>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</si>
  <si>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</si>
  <si>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</si>
  <si>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</si>
  <si>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</si>
  <si>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</si>
  <si>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</si>
  <si>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</si>
  <si>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</si>
  <si>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</si>
  <si>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</si>
  <si>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</si>
  <si>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</si>
  <si>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</si>
  <si>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</si>
  <si>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</si>
  <si>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</si>
  <si>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</si>
  <si>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</si>
  <si>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</si>
  <si>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</si>
  <si>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</si>
  <si>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</si>
  <si>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</si>
  <si>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</si>
  <si>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</si>
  <si>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</si>
  <si>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</si>
  <si>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</si>
  <si>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</si>
  <si>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</si>
  <si>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</si>
  <si>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</si>
  <si>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</si>
  <si>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</si>
  <si>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</si>
  <si>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</si>
  <si>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</si>
  <si>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</si>
  <si>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</si>
  <si>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</si>
  <si>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</si>
  <si>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</si>
  <si>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</si>
  <si>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</si>
  <si>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</si>
  <si>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</si>
  <si>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</si>
  <si>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</si>
  <si>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</si>
  <si>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</si>
  <si>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</si>
  <si>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</si>
  <si>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</si>
  <si>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</si>
  <si>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</si>
  <si>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</si>
  <si>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</si>
  <si>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</si>
  <si>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</si>
  <si>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</si>
  <si>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</si>
  <si>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</si>
  <si>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</si>
  <si>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</si>
  <si>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</si>
  <si>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</si>
  <si>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</si>
  <si>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</si>
  <si>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</si>
  <si>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</si>
  <si>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</si>
  <si>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</si>
  <si>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</si>
  <si>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</si>
  <si>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</si>
  <si>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</si>
  <si>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</si>
  <si>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</si>
  <si>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</si>
  <si>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</si>
  <si>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</si>
  <si>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</si>
  <si>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</si>
  <si>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</si>
  <si>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</si>
  <si>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</si>
  <si>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</si>
  <si>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</si>
  <si>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</si>
  <si>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</si>
  <si>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</si>
  <si>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</si>
  <si>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</si>
  <si>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</si>
  <si>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</si>
  <si>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</si>
  <si>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</si>
  <si>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</si>
  <si>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</si>
  <si>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</si>
  <si>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</si>
  <si>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</si>
  <si>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</si>
  <si>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</si>
  <si>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</si>
  <si>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</si>
  <si>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</si>
  <si>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</si>
  <si>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</si>
  <si>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</si>
  <si>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</si>
  <si>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</si>
  <si>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</si>
  <si>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</si>
  <si>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</si>
  <si>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</si>
  <si>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</si>
  <si>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</si>
  <si>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</si>
  <si>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</si>
  <si>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</si>
  <si>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</si>
  <si>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</si>
  <si>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</si>
  <si>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</si>
  <si>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</si>
  <si>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</si>
  <si>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</si>
  <si>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</si>
  <si>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</si>
  <si>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</si>
  <si>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</si>
  <si>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</si>
  <si>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</si>
  <si>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</si>
  <si>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</si>
  <si>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</si>
  <si>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</si>
  <si>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</si>
  <si>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</si>
  <si>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</si>
  <si>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</si>
  <si>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</si>
  <si>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</si>
  <si>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</si>
  <si>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</si>
  <si>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</si>
  <si>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</si>
  <si>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</si>
  <si>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</si>
  <si>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</si>
  <si>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</si>
  <si>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</si>
  <si>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</si>
  <si>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</si>
  <si>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</si>
  <si>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</si>
  <si>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</si>
  <si>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</si>
  <si>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</si>
  <si>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</si>
  <si>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</si>
  <si>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</si>
  <si>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</si>
  <si>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</si>
  <si>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</si>
  <si>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</si>
  <si>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</si>
  <si>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</si>
  <si>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</si>
  <si>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</si>
  <si>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</si>
  <si>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</si>
  <si>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</si>
  <si>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</si>
  <si>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</si>
  <si>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</si>
  <si>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</si>
  <si>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</si>
  <si>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</si>
  <si>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</si>
  <si>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</si>
  <si>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</si>
  <si>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</si>
  <si>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</si>
  <si>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</si>
  <si>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</si>
  <si>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</si>
  <si>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</si>
  <si>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</si>
  <si>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</si>
  <si>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</si>
  <si>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</si>
  <si>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</si>
  <si>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</si>
  <si>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</si>
  <si>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</si>
  <si>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</si>
  <si>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</si>
  <si>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</si>
  <si>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</si>
  <si>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</si>
  <si>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</si>
  <si>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</si>
  <si>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</si>
  <si>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</si>
  <si>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</si>
  <si>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</si>
  <si>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</si>
  <si>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</si>
  <si>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</si>
  <si>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</si>
  <si>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</si>
  <si>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</si>
  <si>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</si>
  <si>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</si>
  <si>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</si>
  <si>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</si>
  <si>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</si>
  <si>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</si>
  <si>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</si>
  <si>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</si>
  <si>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</si>
  <si>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</si>
  <si>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</si>
  <si>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</si>
  <si>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</si>
  <si>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</si>
  <si>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</si>
  <si>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</si>
  <si>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</si>
  <si>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</si>
  <si>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</si>
  <si>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</si>
  <si>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</si>
  <si>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</si>
  <si>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</si>
  <si>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</si>
  <si>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</si>
  <si>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</si>
  <si>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</si>
  <si>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</si>
  <si>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</si>
  <si>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</si>
  <si>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</si>
  <si>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</si>
  <si>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</si>
  <si>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</si>
  <si>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</si>
  <si>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</si>
  <si>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</si>
  <si>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</si>
  <si>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</si>
  <si>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</si>
  <si>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</si>
  <si>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</si>
  <si>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</si>
  <si>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</si>
  <si>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</si>
  <si>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</si>
  <si>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</si>
  <si>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</si>
  <si>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</si>
  <si>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</si>
  <si>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</si>
  <si>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</si>
  <si>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</si>
  <si>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</si>
  <si>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</si>
  <si>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</si>
  <si>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</si>
  <si>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</si>
  <si>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</si>
  <si>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</si>
  <si>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</si>
  <si>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</si>
  <si>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</si>
  <si>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</si>
  <si>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</si>
  <si>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</si>
  <si>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</si>
  <si>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</si>
  <si>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</si>
  <si>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</si>
  <si>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</si>
  <si>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</si>
  <si>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</si>
  <si>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</si>
  <si>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</si>
  <si>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</si>
  <si>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</si>
  <si>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</si>
  <si>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</si>
  <si>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</si>
  <si>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</si>
  <si>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</si>
  <si>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</si>
  <si>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</si>
  <si>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</si>
  <si>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</si>
  <si>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</si>
  <si>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</si>
  <si>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</si>
  <si>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</si>
  <si>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</si>
  <si>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</si>
  <si>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</si>
  <si>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</si>
  <si>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</si>
  <si>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</si>
  <si>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</si>
  <si>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</si>
  <si>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</si>
  <si>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</si>
  <si>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</si>
  <si>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</si>
  <si>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</si>
  <si>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</si>
  <si>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</si>
  <si>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</si>
  <si>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</si>
  <si>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</si>
  <si>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</si>
  <si>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</si>
  <si>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</si>
  <si>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</si>
  <si>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</si>
  <si>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</si>
  <si>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</si>
  <si>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</si>
  <si>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</si>
  <si>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</si>
  <si>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</si>
  <si>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</si>
  <si>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</si>
  <si>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</si>
  <si>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</si>
  <si>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</si>
  <si>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</si>
  <si>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</si>
  <si>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</si>
  <si>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</si>
  <si>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</si>
  <si>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</si>
  <si>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</si>
  <si>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</si>
  <si>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</si>
  <si>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</si>
  <si>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</si>
  <si>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</si>
  <si>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</si>
  <si>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</si>
  <si>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</si>
  <si>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</si>
  <si>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</si>
  <si>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</si>
  <si>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</si>
  <si>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</si>
  <si>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</si>
  <si>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</si>
  <si>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</si>
  <si>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</si>
  <si>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</si>
  <si>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</si>
  <si>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</si>
  <si>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</si>
  <si>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</si>
  <si>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</si>
  <si>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</si>
  <si>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</si>
  <si>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</si>
  <si>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</si>
  <si>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</si>
  <si>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</si>
  <si>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</si>
  <si>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</si>
  <si>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</si>
  <si>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</si>
  <si>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</si>
  <si>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</si>
  <si>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</si>
  <si>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</si>
  <si>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</si>
  <si>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</si>
  <si>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</si>
  <si>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</si>
  <si>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</si>
  <si>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</si>
  <si>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</si>
  <si>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</si>
  <si>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</si>
  <si>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</si>
  <si>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</si>
  <si>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</si>
  <si>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</si>
  <si>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</si>
  <si>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</si>
  <si>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</si>
  <si>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</si>
  <si>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</si>
  <si>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</si>
  <si>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</si>
  <si>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</si>
  <si>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</si>
  <si>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</si>
  <si>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</si>
  <si>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</si>
  <si>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</si>
  <si>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</si>
  <si>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</si>
  <si>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</si>
  <si>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</si>
  <si>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</si>
  <si>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</si>
  <si>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</si>
  <si>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</si>
  <si>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</si>
  <si>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</si>
  <si>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</si>
  <si>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</si>
  <si>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</si>
  <si>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</si>
  <si>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</si>
  <si>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</si>
  <si>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</si>
  <si>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</si>
  <si>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</si>
  <si>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</si>
  <si>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</si>
  <si>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</si>
  <si>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</si>
  <si>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</si>
  <si>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</si>
  <si>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</si>
  <si>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</si>
  <si>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</si>
  <si>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</si>
  <si>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</si>
  <si>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</si>
  <si>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</si>
  <si>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</si>
  <si>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</si>
  <si>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</si>
  <si>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</si>
  <si>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</si>
  <si>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</si>
  <si>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</si>
  <si>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</si>
  <si>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</si>
  <si>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</si>
  <si>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</si>
  <si>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</si>
  <si>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</si>
  <si>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</si>
  <si>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</si>
  <si>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</si>
  <si>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</si>
  <si>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</si>
  <si>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</si>
  <si>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</si>
  <si>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</si>
  <si>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</si>
  <si>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</si>
  <si>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</si>
  <si>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</si>
  <si>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</si>
  <si>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</si>
  <si>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</si>
  <si>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</si>
  <si>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</si>
  <si>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</si>
  <si>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</si>
  <si>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</si>
  <si>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</si>
  <si>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</si>
  <si>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</si>
  <si>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</si>
  <si>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</si>
  <si>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</si>
  <si>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</si>
  <si>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</si>
  <si>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</si>
  <si>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</si>
  <si>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</si>
  <si>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</si>
  <si>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</si>
  <si>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</si>
  <si>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</si>
  <si>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</si>
  <si>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</si>
  <si>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</si>
  <si>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</si>
  <si>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</si>
  <si>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</si>
  <si>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</si>
  <si>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</si>
  <si>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</si>
  <si>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</si>
  <si>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</si>
  <si>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</si>
  <si>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</si>
  <si>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</si>
  <si>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</si>
  <si>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</si>
  <si>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</si>
  <si>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</si>
  <si>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</si>
  <si>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</si>
  <si>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</si>
  <si>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</si>
  <si>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</si>
  <si>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</si>
  <si>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</si>
  <si>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</si>
  <si>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</si>
  <si>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</si>
  <si>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</si>
  <si>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</si>
  <si>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</si>
  <si>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</si>
  <si>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</si>
  <si>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</si>
  <si>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</si>
  <si>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</si>
  <si>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</si>
  <si>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</si>
  <si>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</si>
  <si>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</si>
  <si>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</si>
  <si>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</si>
  <si>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</si>
  <si>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</si>
  <si>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</si>
  <si>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</si>
  <si>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</si>
  <si>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</si>
  <si>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</si>
  <si>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</si>
  <si>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</si>
  <si>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</si>
  <si>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</si>
  <si>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</si>
  <si>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</si>
  <si>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</si>
  <si>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</si>
  <si>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</si>
  <si>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</si>
  <si>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</si>
  <si>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</si>
  <si>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</si>
  <si>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</si>
  <si>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</si>
  <si>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</si>
  <si>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</si>
  <si>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</si>
  <si>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</si>
  <si>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</si>
  <si>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</si>
  <si>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</si>
  <si>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</si>
  <si>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</si>
  <si>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</si>
  <si>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</si>
  <si>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</si>
  <si>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</si>
  <si>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</si>
  <si>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</si>
  <si>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</si>
  <si>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</si>
  <si>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</si>
  <si>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</si>
  <si>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</si>
  <si>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</si>
  <si>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</si>
  <si>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</si>
  <si>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</si>
  <si>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</si>
  <si>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</si>
  <si>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</si>
  <si>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</si>
  <si>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</si>
  <si>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</si>
  <si>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</si>
  <si>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</si>
  <si>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</si>
  <si>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</si>
  <si>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</si>
  <si>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</si>
  <si>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</si>
  <si>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</si>
  <si>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</si>
  <si>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</si>
  <si>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</si>
  <si>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</si>
  <si>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</si>
  <si>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</si>
  <si>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</si>
  <si>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</si>
  <si>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</si>
  <si>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</si>
  <si>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</si>
  <si>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</si>
  <si>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</si>
  <si>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</si>
  <si>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</si>
  <si>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</si>
  <si>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</si>
  <si>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</si>
  <si>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</si>
  <si>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</si>
  <si>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</si>
  <si>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</si>
  <si>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</si>
  <si>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</si>
  <si>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</si>
  <si>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</si>
  <si>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</si>
  <si>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</si>
  <si>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</si>
  <si>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</si>
  <si>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</si>
  <si>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</si>
  <si>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</si>
  <si>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</si>
  <si>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</si>
  <si>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</si>
  <si>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</si>
  <si>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</si>
  <si>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</si>
  <si>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</si>
  <si>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</si>
  <si>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</si>
  <si>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</si>
  <si>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</si>
  <si>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</si>
  <si>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</si>
  <si>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</si>
  <si>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</si>
  <si>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</si>
  <si>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</si>
  <si>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</si>
  <si>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</si>
  <si>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</si>
  <si>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</si>
  <si>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</si>
  <si>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</si>
  <si>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</si>
  <si>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</si>
  <si>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</si>
  <si>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</si>
  <si>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</si>
  <si>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</si>
  <si>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</si>
  <si>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</si>
  <si>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</si>
  <si>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</si>
  <si>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</si>
  <si>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</si>
  <si>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</si>
  <si>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</si>
  <si>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</si>
  <si>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</si>
  <si>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</si>
  <si>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</si>
  <si>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</si>
  <si>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</si>
  <si>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</si>
  <si>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</si>
  <si>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</si>
  <si>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</si>
  <si>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</si>
  <si>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</si>
  <si>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</si>
  <si>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</si>
  <si>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</si>
  <si>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</si>
  <si>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</si>
  <si>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</si>
  <si>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</si>
  <si>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</si>
  <si>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</si>
  <si>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</si>
  <si>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</si>
  <si>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</si>
  <si>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</si>
  <si>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</si>
  <si>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</si>
  <si>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</si>
  <si>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</si>
  <si>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</si>
  <si>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</si>
  <si>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</si>
  <si>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</si>
  <si>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</si>
  <si>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</si>
  <si>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</si>
  <si>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</si>
  <si>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</si>
  <si>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</si>
  <si>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</si>
  <si>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</si>
  <si>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</si>
  <si>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</si>
  <si>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</si>
  <si>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</si>
  <si>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</si>
  <si>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</si>
  <si>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</si>
  <si>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</si>
  <si>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</si>
  <si>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</si>
  <si>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</si>
  <si>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</si>
  <si>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</si>
  <si>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</si>
  <si>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</si>
  <si>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</si>
  <si>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</si>
  <si>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</si>
  <si>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</si>
  <si>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</si>
  <si>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</si>
  <si>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</si>
  <si>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</si>
  <si>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</si>
  <si>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</si>
  <si>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</si>
  <si>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</si>
  <si>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</si>
  <si>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</si>
  <si>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</si>
  <si>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</si>
  <si>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</si>
  <si>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</si>
  <si>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</si>
  <si>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</si>
  <si>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</si>
  <si>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</si>
  <si>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</si>
  <si>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</si>
  <si>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</si>
  <si>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</si>
  <si>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</si>
  <si>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</si>
  <si>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</si>
  <si>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</si>
  <si>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</si>
  <si>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</si>
  <si>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</si>
  <si>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</si>
  <si>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</si>
  <si>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</si>
  <si>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</si>
  <si>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</si>
  <si>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</si>
  <si>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</si>
  <si>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</si>
  <si>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</si>
  <si>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</si>
  <si>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</si>
  <si>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</si>
  <si>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</si>
  <si>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</si>
  <si>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</si>
  <si>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</si>
  <si>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</si>
  <si>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</si>
  <si>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</si>
  <si>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</si>
  <si>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</si>
  <si>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</si>
  <si>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</si>
  <si>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</si>
  <si>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</si>
  <si>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</si>
  <si>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</si>
  <si>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</si>
  <si>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</si>
  <si>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</si>
  <si>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</si>
  <si>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</si>
  <si>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</si>
  <si>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</si>
  <si>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</si>
  <si>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</si>
  <si>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</si>
  <si>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</si>
  <si>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</si>
  <si>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</si>
  <si>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</si>
  <si>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</si>
  <si>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</si>
  <si>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</si>
  <si>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</si>
  <si>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</si>
  <si>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</si>
  <si>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</si>
  <si>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</si>
  <si>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</si>
  <si>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</si>
  <si>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</si>
  <si>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</si>
  <si>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</si>
  <si>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</si>
  <si>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</si>
  <si>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</si>
  <si>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</si>
  <si>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</si>
  <si>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</si>
  <si>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</si>
  <si>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</si>
  <si>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</si>
  <si>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</si>
  <si>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</si>
  <si>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</si>
  <si>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</si>
  <si>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</si>
  <si>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</si>
  <si>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</si>
  <si>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</si>
  <si>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</si>
  <si>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</si>
  <si>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</si>
  <si>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</si>
  <si>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</si>
  <si>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</si>
  <si>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</si>
  <si>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</si>
  <si>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</si>
  <si>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</si>
  <si>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</si>
  <si>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</si>
  <si>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</si>
  <si>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</si>
  <si>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</si>
  <si>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</si>
  <si>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</si>
  <si>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</si>
  <si>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</si>
  <si>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</si>
  <si>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</si>
  <si>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</si>
  <si>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</si>
  <si>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</si>
  <si>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</si>
  <si>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</si>
  <si>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</si>
  <si>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</si>
  <si>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</si>
  <si>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</si>
  <si>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</si>
  <si>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</si>
  <si>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</si>
  <si>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</si>
  <si>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</si>
  <si>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</si>
  <si>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</si>
  <si>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</si>
  <si>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</si>
  <si>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</si>
  <si>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</si>
  <si>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</si>
  <si>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</si>
  <si>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</si>
  <si>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</si>
  <si>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</si>
  <si>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</si>
  <si>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</si>
  <si>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</si>
  <si>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</si>
  <si>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</si>
  <si>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</si>
  <si>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</si>
  <si>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</si>
  <si>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</si>
  <si>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</si>
  <si>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</si>
  <si>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</si>
  <si>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</si>
  <si>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</si>
  <si>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</si>
  <si>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</si>
  <si>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</si>
  <si>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</si>
  <si>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</si>
  <si>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</si>
  <si>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</si>
  <si>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</si>
  <si>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</si>
  <si>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</si>
  <si>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</si>
  <si>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</si>
  <si>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</si>
  <si>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</si>
  <si>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</si>
  <si>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</si>
  <si>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</si>
  <si>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</si>
  <si>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</si>
  <si>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</si>
  <si>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</si>
  <si>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</si>
  <si>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</si>
  <si>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</si>
  <si>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</si>
  <si>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</si>
  <si>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</si>
  <si>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</si>
  <si>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</si>
  <si>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</si>
  <si>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</si>
  <si>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</si>
  <si>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</si>
  <si>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</si>
  <si>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</si>
  <si>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</si>
  <si>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</si>
  <si>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</si>
  <si>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</si>
  <si>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</si>
  <si>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</si>
  <si>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</si>
  <si>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</si>
  <si>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</si>
  <si>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</si>
  <si>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</si>
  <si>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</si>
  <si>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</si>
  <si>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</si>
  <si>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</si>
  <si>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</si>
  <si>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</si>
  <si>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</si>
  <si>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</si>
  <si>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</si>
  <si>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</si>
  <si>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</si>
  <si>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</si>
  <si>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</si>
  <si>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</si>
  <si>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</si>
  <si>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</si>
  <si>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</si>
  <si>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</si>
  <si>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</si>
  <si>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</si>
  <si>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</si>
  <si>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</si>
  <si>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</si>
  <si>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</si>
  <si>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</si>
  <si>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</si>
  <si>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</si>
  <si>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</si>
  <si>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</si>
  <si>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</si>
  <si>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</si>
  <si>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</si>
  <si>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</si>
  <si>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</si>
  <si>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</si>
  <si>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</si>
  <si>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</si>
  <si>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</si>
  <si>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</si>
  <si>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</si>
  <si>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</si>
  <si>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</si>
  <si>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</si>
  <si>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</si>
  <si>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</si>
  <si>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</si>
  <si>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</si>
  <si>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</si>
  <si>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</si>
  <si>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</si>
  <si>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</si>
  <si>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</si>
  <si>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</si>
  <si>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</si>
  <si>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</si>
  <si>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</si>
  <si>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</si>
  <si>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</si>
  <si>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</si>
  <si>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</si>
  <si>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</si>
  <si>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</si>
  <si>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</si>
  <si>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</si>
  <si>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</si>
  <si>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</si>
  <si>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</si>
  <si>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</si>
  <si>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</si>
  <si>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</si>
  <si>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</si>
  <si>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</si>
  <si>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</si>
  <si>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</si>
  <si>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</si>
  <si>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</si>
  <si>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</si>
  <si>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</si>
  <si>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</si>
  <si>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</si>
  <si>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</si>
  <si>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</si>
  <si>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</si>
  <si>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</si>
  <si>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</si>
  <si>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</si>
  <si>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</si>
  <si>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</si>
  <si>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</si>
  <si>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</si>
  <si>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</si>
  <si>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</si>
  <si>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</si>
  <si>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</si>
  <si>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</si>
  <si>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</si>
  <si>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</si>
  <si>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</si>
  <si>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</si>
  <si>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</si>
  <si>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</si>
  <si>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</si>
  <si>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</si>
  <si>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</si>
  <si>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</si>
  <si>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</si>
  <si>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</si>
  <si>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</si>
  <si>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</si>
  <si>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</si>
  <si>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</si>
  <si>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</si>
  <si>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</si>
  <si>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</si>
  <si>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</si>
  <si>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</si>
  <si>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</si>
  <si>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</si>
  <si>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</si>
  <si>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</si>
  <si>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</si>
  <si>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</si>
  <si>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</si>
  <si>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</si>
  <si>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</si>
  <si>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</si>
  <si>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</si>
  <si>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</si>
  <si>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</si>
  <si>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</si>
  <si>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</si>
  <si>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</si>
  <si>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</si>
  <si>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</si>
  <si>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</si>
  <si>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</si>
  <si>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</si>
  <si>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</si>
  <si>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</si>
  <si>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</si>
  <si>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</si>
  <si>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</si>
  <si>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</si>
  <si>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</si>
  <si>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</si>
  <si>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</si>
  <si>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</si>
  <si>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</si>
  <si>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</si>
  <si>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</si>
  <si>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</si>
  <si>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</si>
  <si>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</si>
  <si>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</si>
  <si>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</si>
  <si>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</si>
  <si>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</si>
  <si>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</si>
  <si>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</si>
  <si>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</si>
  <si>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</si>
  <si>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</si>
  <si>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</si>
  <si>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</si>
  <si>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</si>
  <si>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</si>
  <si>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</si>
  <si>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</si>
  <si>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</si>
  <si>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</si>
  <si>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</si>
  <si>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</si>
  <si>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</si>
  <si>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</si>
  <si>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</si>
  <si>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</si>
  <si>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</si>
  <si>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</si>
  <si>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</si>
  <si>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</si>
  <si>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</si>
  <si>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</si>
  <si>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</si>
  <si>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</si>
  <si>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</si>
  <si>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</si>
  <si>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</si>
  <si>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</si>
  <si>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</si>
  <si>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</si>
  <si>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</si>
  <si>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</si>
  <si>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</si>
  <si>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</si>
  <si>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</si>
  <si>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</si>
  <si>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</si>
  <si>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</si>
  <si>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</si>
  <si>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</si>
  <si>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</si>
  <si>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</si>
  <si>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</si>
  <si>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</si>
  <si>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</si>
  <si>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</si>
  <si>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</si>
  <si>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</si>
  <si>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</si>
  <si>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</si>
  <si>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</si>
  <si>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</si>
  <si>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</si>
  <si>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</si>
  <si>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</si>
  <si>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</si>
  <si>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</si>
  <si>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</si>
  <si>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</si>
  <si>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</si>
  <si>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</si>
  <si>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</si>
  <si>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</si>
  <si>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</si>
  <si>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</si>
  <si>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</si>
  <si>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</si>
  <si>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</si>
  <si>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</si>
  <si>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</si>
  <si>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</si>
  <si>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</si>
  <si>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</si>
  <si>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</si>
  <si>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</si>
  <si>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</si>
  <si>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</si>
  <si>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</si>
  <si>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</si>
  <si>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</si>
  <si>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</si>
  <si>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</si>
  <si>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</si>
  <si>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</si>
  <si>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</si>
  <si>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</si>
  <si>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</si>
  <si>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</si>
  <si>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</si>
  <si>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</si>
  <si>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</si>
  <si>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</si>
  <si>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</si>
  <si>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</si>
  <si>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</si>
  <si>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</si>
  <si>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</si>
  <si>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</si>
  <si>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</si>
  <si>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</si>
  <si>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</si>
  <si>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</si>
  <si>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</si>
  <si>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</si>
  <si>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</si>
  <si>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</si>
  <si>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</si>
  <si>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</si>
  <si>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</si>
  <si>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</si>
  <si>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</si>
  <si>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</si>
  <si>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</si>
  <si>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</si>
  <si>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</si>
  <si>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</si>
  <si>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</si>
  <si>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</si>
  <si>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</si>
  <si>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</si>
  <si>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</si>
  <si>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</si>
  <si>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</si>
  <si>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</si>
  <si>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</si>
  <si>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</si>
  <si>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</si>
  <si>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</si>
  <si>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</si>
  <si>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</si>
  <si>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</si>
  <si>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</si>
  <si>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</si>
  <si>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</si>
  <si>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</si>
  <si>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</si>
  <si>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</si>
  <si>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</si>
  <si>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</si>
  <si>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</si>
  <si>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</si>
  <si>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</si>
  <si>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</si>
  <si>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</si>
  <si>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</si>
  <si>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</si>
  <si>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</si>
  <si>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</si>
  <si>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</si>
  <si>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</si>
  <si>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</si>
  <si>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</si>
  <si>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</si>
  <si>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</si>
  <si>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</si>
  <si>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</si>
  <si>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</si>
  <si>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</si>
  <si>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</si>
  <si>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</si>
  <si>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</si>
  <si>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</si>
  <si>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</si>
  <si>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</si>
  <si>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</si>
  <si>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</si>
  <si>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</si>
  <si>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</si>
  <si>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</si>
  <si>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</si>
  <si>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</si>
  <si>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</si>
  <si>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</si>
  <si>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</si>
  <si>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</si>
  <si>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</si>
  <si>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</si>
  <si>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</si>
  <si>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</si>
  <si>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</si>
  <si>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</si>
  <si>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</si>
  <si>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</si>
  <si>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</si>
  <si>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</si>
  <si>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</si>
  <si>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</si>
  <si>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</si>
  <si>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</si>
  <si>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</si>
  <si>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</si>
  <si>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</si>
  <si>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</si>
  <si>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</si>
  <si>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</si>
  <si>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</si>
  <si>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</si>
  <si>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</si>
  <si>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</si>
  <si>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</si>
  <si>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</si>
  <si>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</si>
  <si>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</si>
  <si>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</si>
  <si>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</si>
  <si>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</si>
  <si>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</si>
  <si>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</si>
  <si>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</si>
  <si>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</si>
  <si>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</si>
  <si>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</si>
  <si>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</si>
  <si>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</si>
  <si>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</si>
  <si>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</si>
  <si>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</si>
  <si>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</si>
  <si>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</si>
  <si>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</si>
  <si>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</si>
  <si>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</si>
  <si>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</si>
  <si>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</si>
  <si>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</si>
  <si>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</si>
  <si>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</si>
  <si>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</si>
  <si>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</si>
  <si>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</si>
  <si>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</si>
  <si>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</si>
  <si>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</si>
  <si>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</si>
  <si>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</si>
  <si>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</si>
  <si>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</si>
  <si>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</si>
  <si>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</si>
  <si>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</si>
  <si>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</si>
  <si>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</si>
  <si>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</si>
  <si>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</si>
  <si>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</si>
  <si>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</si>
  <si>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</si>
  <si>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</si>
  <si>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</si>
  <si>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</si>
  <si>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</si>
  <si>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</si>
  <si>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</si>
  <si>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</si>
  <si>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</si>
  <si>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</si>
  <si>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</si>
  <si>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</si>
  <si>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</si>
  <si>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</si>
  <si>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</si>
  <si>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</si>
  <si>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</si>
  <si>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</si>
  <si>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</si>
  <si>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</si>
  <si>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</si>
  <si>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</si>
  <si>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</si>
  <si>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</si>
  <si>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</si>
  <si>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</si>
  <si>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</si>
  <si>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</si>
  <si>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</si>
  <si>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</si>
  <si>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</si>
  <si>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</si>
  <si>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</si>
  <si>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</si>
  <si>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</si>
  <si>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</si>
  <si>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</si>
  <si>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</si>
  <si>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</si>
  <si>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</si>
  <si>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</si>
  <si>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</si>
  <si>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</si>
  <si>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</si>
  <si>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</si>
  <si>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</si>
  <si>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</si>
  <si>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</si>
  <si>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</si>
  <si>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</si>
  <si>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</si>
  <si>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</si>
  <si>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</si>
  <si>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</si>
  <si>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</si>
  <si>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</si>
  <si>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</si>
  <si>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</si>
  <si>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</si>
  <si>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</si>
  <si>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</si>
  <si>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</si>
  <si>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</si>
  <si>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</si>
  <si>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</si>
  <si>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</si>
  <si>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</si>
  <si>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</si>
  <si>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</si>
  <si>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</si>
  <si>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</si>
  <si>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</si>
  <si>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</si>
  <si>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</si>
  <si>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</si>
  <si>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</si>
  <si>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</si>
  <si>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</si>
  <si>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</si>
  <si>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</si>
  <si>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</si>
  <si>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</si>
  <si>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</si>
  <si>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</si>
  <si>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</si>
  <si>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</si>
  <si>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</si>
  <si>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</si>
  <si>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</si>
  <si>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</si>
  <si>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</si>
  <si>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</si>
  <si>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</si>
  <si>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</si>
  <si>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</si>
  <si>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</si>
  <si>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</si>
  <si>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</si>
  <si>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</si>
  <si>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</si>
  <si>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</si>
  <si>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</si>
  <si>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</si>
  <si>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</si>
  <si>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</si>
  <si>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</si>
  <si>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</si>
  <si>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</si>
  <si>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</si>
  <si>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</si>
  <si>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</si>
  <si>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</si>
  <si>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</si>
  <si>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</si>
  <si>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</si>
  <si>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</si>
  <si>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</si>
  <si>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</si>
  <si>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</si>
  <si>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</si>
  <si>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</si>
  <si>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</si>
  <si>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</si>
  <si>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</si>
  <si>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</si>
  <si>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</si>
  <si>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</si>
  <si>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</si>
  <si>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</si>
  <si>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</si>
  <si>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</si>
  <si>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</si>
  <si>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</si>
  <si>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</si>
  <si>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</si>
  <si>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</si>
  <si>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</si>
  <si>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</si>
  <si>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</si>
  <si>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</si>
  <si>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</si>
  <si>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</si>
  <si>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</si>
  <si>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</si>
  <si>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</si>
  <si>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</si>
  <si>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</si>
  <si>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</si>
  <si>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</si>
  <si>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</si>
  <si>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</si>
  <si>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</si>
  <si>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</si>
  <si>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</si>
  <si>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</si>
  <si>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</si>
  <si>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</si>
  <si>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</si>
  <si>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</si>
  <si>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</si>
  <si>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</si>
  <si>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</si>
  <si>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</si>
  <si>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</si>
  <si>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</si>
  <si>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</si>
  <si>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</si>
  <si>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</si>
  <si>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</si>
  <si>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</si>
  <si>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</si>
  <si>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</si>
  <si>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</si>
  <si>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</si>
  <si>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</si>
  <si>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</si>
  <si>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</si>
  <si>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</si>
  <si>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</si>
  <si>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</si>
  <si>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</si>
  <si>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</si>
  <si>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</si>
  <si>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</si>
  <si>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</si>
  <si>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</si>
  <si>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</si>
  <si>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</si>
  <si>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</si>
  <si>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</si>
  <si>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</si>
  <si>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</si>
  <si>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</si>
  <si>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</si>
  <si>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</si>
  <si>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</si>
  <si>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</si>
  <si>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</si>
  <si>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</si>
  <si>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</si>
  <si>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</si>
  <si>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</si>
  <si>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</si>
  <si>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</si>
  <si>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</si>
  <si>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</si>
  <si>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</si>
  <si>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</si>
  <si>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</si>
  <si>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</si>
  <si>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</si>
  <si>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</si>
  <si>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</si>
  <si>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</si>
  <si>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</si>
  <si>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</si>
  <si>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</si>
  <si>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</si>
  <si>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</si>
  <si>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</si>
  <si>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</si>
  <si>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</si>
  <si>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</si>
  <si>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</si>
  <si>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</si>
  <si>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</si>
  <si>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</si>
  <si>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</si>
  <si>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</si>
  <si>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</si>
  <si>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</si>
  <si>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</si>
  <si>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</si>
  <si>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</si>
  <si>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</si>
  <si>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</si>
  <si>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</si>
  <si>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</si>
  <si>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</si>
  <si>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</si>
  <si>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</si>
  <si>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</si>
  <si>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</si>
  <si>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</si>
  <si>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</si>
  <si>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</si>
  <si>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</si>
  <si>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</si>
  <si>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</si>
  <si>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</si>
  <si>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</si>
  <si>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</si>
  <si>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</si>
  <si>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</si>
  <si>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</si>
  <si>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</si>
  <si>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</si>
  <si>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</si>
  <si>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</si>
  <si>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</si>
  <si>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</si>
  <si>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</si>
  <si>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</si>
  <si>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</si>
  <si>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</si>
  <si>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</si>
  <si>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</si>
  <si>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</si>
  <si>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</si>
  <si>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</si>
  <si>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</si>
  <si>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</si>
  <si>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</si>
  <si>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</si>
  <si>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</si>
  <si>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</si>
  <si>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</si>
  <si>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</si>
  <si>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</si>
  <si>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</si>
  <si>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</si>
  <si>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</si>
  <si>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</si>
  <si>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</si>
  <si>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</si>
  <si>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</si>
  <si>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</si>
  <si>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</si>
  <si>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</si>
  <si>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</si>
  <si>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</si>
  <si>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</si>
  <si>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</si>
  <si>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</si>
  <si>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</si>
  <si>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</si>
  <si>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</si>
  <si>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</si>
  <si>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</si>
  <si>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</si>
  <si>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</si>
  <si>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</si>
  <si>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</si>
  <si>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</si>
  <si>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</si>
  <si>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</si>
  <si>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</si>
  <si>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</si>
  <si>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</si>
  <si>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</si>
  <si>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</si>
  <si>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</si>
  <si>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</si>
  <si>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</si>
  <si>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</si>
  <si>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</si>
  <si>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</si>
  <si>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</si>
  <si>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</si>
  <si>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</si>
  <si>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</si>
  <si>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</si>
  <si>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</si>
  <si>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</si>
  <si>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</si>
  <si>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</si>
  <si>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</si>
  <si>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</si>
  <si>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</si>
  <si>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</si>
  <si>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</si>
  <si>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</si>
  <si>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</si>
  <si>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</si>
  <si>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</si>
  <si>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</si>
  <si>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</si>
  <si>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</si>
  <si>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</si>
  <si>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</si>
  <si>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</si>
  <si>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</si>
  <si>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</si>
  <si>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</si>
  <si>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</si>
  <si>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</si>
  <si>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</si>
  <si>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</si>
  <si>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</si>
  <si>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</si>
  <si>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</si>
  <si>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</si>
  <si>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</si>
  <si>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</si>
  <si>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</si>
  <si>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</si>
  <si>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</si>
  <si>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</si>
  <si>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</si>
  <si>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</si>
  <si>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</si>
  <si>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</si>
  <si>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</si>
  <si>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</si>
  <si>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</si>
  <si>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</si>
  <si>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</si>
  <si>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</si>
  <si>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</si>
  <si>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</si>
  <si>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</si>
  <si>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</si>
  <si>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</si>
  <si>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</si>
  <si>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</si>
  <si>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</si>
  <si>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</si>
  <si>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</si>
  <si>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</si>
  <si>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</si>
  <si>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</si>
  <si>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</si>
  <si>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</si>
  <si>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</si>
  <si>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</si>
  <si>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</si>
  <si>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</si>
  <si>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</si>
  <si>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</si>
  <si>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</si>
  <si>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</si>
  <si>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</si>
  <si>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</si>
  <si>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</si>
  <si>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</si>
  <si>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</si>
  <si>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</si>
  <si>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</si>
  <si>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</si>
  <si>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</si>
  <si>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</si>
  <si>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</si>
  <si>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</si>
  <si>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</si>
  <si>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</si>
  <si>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</si>
  <si>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</si>
  <si>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</si>
  <si>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</si>
  <si>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</si>
  <si>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</si>
  <si>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</si>
  <si>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</si>
  <si>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</si>
  <si>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</si>
  <si>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</si>
  <si>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</si>
  <si>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</si>
  <si>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</si>
  <si>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</si>
  <si>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</si>
  <si>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</si>
  <si>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</si>
  <si>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</si>
  <si>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</si>
  <si>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</si>
  <si>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</si>
  <si>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</si>
  <si>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</si>
  <si>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</si>
  <si>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</si>
  <si>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</si>
  <si>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</si>
  <si>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</si>
  <si>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</si>
  <si>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</si>
  <si>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</si>
  <si>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</si>
  <si>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</si>
  <si>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</si>
  <si>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</si>
  <si>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</si>
  <si>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</si>
  <si>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</si>
  <si>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</si>
  <si>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</si>
  <si>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</si>
  <si>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</si>
  <si>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</si>
  <si>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</si>
  <si>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</si>
  <si>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</si>
  <si>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</si>
  <si>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</si>
  <si>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</si>
  <si>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</si>
  <si>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</si>
  <si>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</si>
  <si>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</si>
  <si>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</si>
  <si>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</si>
  <si>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</si>
  <si>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</si>
  <si>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</si>
  <si>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</si>
  <si>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</si>
  <si>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</si>
  <si>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</si>
  <si>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</si>
  <si>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</si>
  <si>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</si>
  <si>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</si>
  <si>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</si>
  <si>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</si>
  <si>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</si>
  <si>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</si>
  <si>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</si>
  <si>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</si>
  <si>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</si>
  <si>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</si>
  <si>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</si>
  <si>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</si>
  <si>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</si>
  <si>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</si>
  <si>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</si>
  <si>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</si>
  <si>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</si>
  <si>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</si>
  <si>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</si>
  <si>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</si>
  <si>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</si>
  <si>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</si>
  <si>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</si>
  <si>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</si>
  <si>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</si>
  <si>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</si>
  <si>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</si>
  <si>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</si>
  <si>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</si>
  <si>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</si>
  <si>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</si>
  <si>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</si>
  <si>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</si>
  <si>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</si>
  <si>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</si>
  <si>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</si>
  <si>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</si>
  <si>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</si>
  <si>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</si>
  <si>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</si>
  <si>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</si>
  <si>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</si>
  <si>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</si>
  <si>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</si>
  <si>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</si>
  <si>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</si>
  <si>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</si>
  <si>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</si>
  <si>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</si>
  <si>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</si>
  <si>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</si>
  <si>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</si>
  <si>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</si>
  <si>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</si>
  <si>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</si>
  <si>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</si>
  <si>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</si>
  <si>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</si>
  <si>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</si>
  <si>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</si>
  <si>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</si>
  <si>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</si>
  <si>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</si>
  <si>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</si>
  <si>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</si>
  <si>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</si>
  <si>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</si>
  <si>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</si>
  <si>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</si>
  <si>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</si>
  <si>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</si>
  <si>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</si>
  <si>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</si>
  <si>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</si>
  <si>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</si>
  <si>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</si>
  <si>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</si>
  <si>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</si>
  <si>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</si>
  <si>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</si>
  <si>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</si>
  <si>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</si>
  <si>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</si>
  <si>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</si>
  <si>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</si>
  <si>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</si>
  <si>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</si>
  <si>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</si>
  <si>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</si>
  <si>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</si>
  <si>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</si>
  <si>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</si>
  <si>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</si>
  <si>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</si>
  <si>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</si>
  <si>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</si>
  <si>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</si>
  <si>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</si>
  <si>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</si>
  <si>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</si>
  <si>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</si>
  <si>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</si>
  <si>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</si>
  <si>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</si>
  <si>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</si>
  <si>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</si>
  <si>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</si>
  <si>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</si>
  <si>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</si>
  <si>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</si>
  <si>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</si>
  <si>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</si>
  <si>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</si>
  <si>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</si>
  <si>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</si>
  <si>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</si>
  <si>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</si>
  <si>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</si>
  <si>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</si>
  <si>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</si>
  <si>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</si>
  <si>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</si>
  <si>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</si>
  <si>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</si>
  <si>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</si>
  <si>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</si>
  <si>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</si>
  <si>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</si>
  <si>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</si>
  <si>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</si>
  <si>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</si>
  <si>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</si>
  <si>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</si>
  <si>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</si>
  <si>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</si>
  <si>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</si>
  <si>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</si>
  <si>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</si>
  <si>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</si>
  <si>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</si>
  <si>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</si>
  <si>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</si>
  <si>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</si>
  <si>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</si>
  <si>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</si>
  <si>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</si>
  <si>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</si>
  <si>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</si>
  <si>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</si>
  <si>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</si>
  <si>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</si>
  <si>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</si>
  <si>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</si>
  <si>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</si>
  <si>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</si>
  <si>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</si>
  <si>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</si>
  <si>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</si>
  <si>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</si>
  <si>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</si>
  <si>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</si>
  <si>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</si>
  <si>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</si>
  <si>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</si>
  <si>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</si>
  <si>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</si>
  <si>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</si>
  <si>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</si>
  <si>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</si>
  <si>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</si>
  <si>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</si>
  <si>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</si>
  <si>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</si>
  <si>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</si>
  <si>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</si>
  <si>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</si>
  <si>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</si>
  <si>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</si>
  <si>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</si>
  <si>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</si>
  <si>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</si>
  <si>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</si>
  <si>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</si>
  <si>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</si>
  <si>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</si>
  <si>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</si>
  <si>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</si>
  <si>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</si>
  <si>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</si>
  <si>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</si>
  <si>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</si>
  <si>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</si>
  <si>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</si>
  <si>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</si>
  <si>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</si>
  <si>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</si>
  <si>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</si>
  <si>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</si>
  <si>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</si>
  <si>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</si>
  <si>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</si>
  <si>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</si>
  <si>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</si>
  <si>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</si>
  <si>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</si>
  <si>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</si>
  <si>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</si>
  <si>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</si>
  <si>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</si>
  <si>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</si>
  <si>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</si>
  <si>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</si>
  <si>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</si>
  <si>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</si>
  <si>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</si>
  <si>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</si>
  <si>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</si>
  <si>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</si>
  <si>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</si>
  <si>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</si>
  <si>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</si>
  <si>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</si>
  <si>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</si>
  <si>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</si>
  <si>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</si>
  <si>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</si>
  <si>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</si>
  <si>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</si>
  <si>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</si>
  <si>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</si>
  <si>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</si>
  <si>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</si>
  <si>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</si>
  <si>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</si>
  <si>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</si>
  <si>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</si>
  <si>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</si>
  <si>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</si>
  <si>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</si>
  <si>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</si>
  <si>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</si>
  <si>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</si>
  <si>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</si>
  <si>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</si>
  <si>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</si>
  <si>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</si>
  <si>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</si>
  <si>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</si>
  <si>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</si>
  <si>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</si>
  <si>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</si>
  <si>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</si>
  <si>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</si>
  <si>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</si>
  <si>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</si>
  <si>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</si>
  <si>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</si>
  <si>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</si>
  <si>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</si>
  <si>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</si>
  <si>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</si>
  <si>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</si>
  <si>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</si>
  <si>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</si>
  <si>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</si>
  <si>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</si>
  <si>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</si>
  <si>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</si>
  <si>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</si>
  <si>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</si>
  <si>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</si>
  <si>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</si>
  <si>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</si>
  <si>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</si>
  <si>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</si>
  <si>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</si>
  <si>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</si>
  <si>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</si>
  <si>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</si>
  <si>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</si>
  <si>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</si>
  <si>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</si>
  <si>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</si>
  <si>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</si>
  <si>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</si>
  <si>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</si>
  <si>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</si>
  <si>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</si>
  <si>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</si>
  <si>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</si>
  <si>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</si>
  <si>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</si>
  <si>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</si>
  <si>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</si>
  <si>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</si>
  <si>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</si>
  <si>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</si>
  <si>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</si>
  <si>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</si>
  <si>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</si>
  <si>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</si>
  <si>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</si>
  <si>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</si>
  <si>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</si>
  <si>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</si>
  <si>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</si>
  <si>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</si>
  <si>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</si>
  <si>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</si>
  <si>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</si>
  <si>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</si>
  <si>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</si>
  <si>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</si>
  <si>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</si>
  <si>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</si>
  <si>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</si>
  <si>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</si>
  <si>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</si>
  <si>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</si>
  <si>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</si>
  <si>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</si>
  <si>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</si>
  <si>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</si>
  <si>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</si>
  <si>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</si>
  <si>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</si>
  <si>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</si>
  <si>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</si>
  <si>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</si>
  <si>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</si>
  <si>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</si>
  <si>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</si>
  <si>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</si>
  <si>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</si>
  <si>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</si>
  <si>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</si>
  <si>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</si>
  <si>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</si>
  <si>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</si>
  <si>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</si>
  <si>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</si>
  <si>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</si>
  <si>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</si>
  <si>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</si>
  <si>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</si>
  <si>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</si>
  <si>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</si>
  <si>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</si>
  <si>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</si>
  <si>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</si>
  <si>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</si>
  <si>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</si>
  <si>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</si>
  <si>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</si>
  <si>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</si>
  <si>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</si>
  <si>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</si>
  <si>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</si>
  <si>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</si>
  <si>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</si>
  <si>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</si>
  <si>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</si>
  <si>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</si>
  <si>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</si>
  <si>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</si>
  <si>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</si>
  <si>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</si>
  <si>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</si>
  <si>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</si>
  <si>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</si>
  <si>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</si>
  <si>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</si>
  <si>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</si>
  <si>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</si>
  <si>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</si>
  <si>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</si>
  <si>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</si>
  <si>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</si>
  <si>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</si>
  <si>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</si>
  <si>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</si>
  <si>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</si>
  <si>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</si>
  <si>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</si>
  <si>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</si>
  <si>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</si>
  <si>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</si>
  <si>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</si>
  <si>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</si>
  <si>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</si>
  <si>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</si>
  <si>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</si>
  <si>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</si>
  <si>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</si>
  <si>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</si>
  <si>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</si>
  <si>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</si>
  <si>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</si>
  <si>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</si>
  <si>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</si>
  <si>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</si>
  <si>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</si>
  <si>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</si>
  <si>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</si>
  <si>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</si>
  <si>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</si>
  <si>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</si>
  <si>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</si>
  <si>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</si>
  <si>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</si>
  <si>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</si>
  <si>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</si>
  <si>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</si>
  <si>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</si>
  <si>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</si>
  <si>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</si>
  <si>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</si>
  <si>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</si>
  <si>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</si>
  <si>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</si>
  <si>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</si>
  <si>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</si>
  <si>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</si>
  <si>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</si>
  <si>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</si>
  <si>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</si>
  <si>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</si>
  <si>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</si>
  <si>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</si>
  <si>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</si>
  <si>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</si>
  <si>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</si>
  <si>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</si>
  <si>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</si>
  <si>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</si>
  <si>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</si>
  <si>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</si>
  <si>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</si>
  <si>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</si>
  <si>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</si>
  <si>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</si>
  <si>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</si>
  <si>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</si>
  <si>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</si>
  <si>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</si>
  <si>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</si>
  <si>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</si>
  <si>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</si>
  <si>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</si>
  <si>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</si>
  <si>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</si>
  <si>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</si>
  <si>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</si>
  <si>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</si>
  <si>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</si>
  <si>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</si>
  <si>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</si>
  <si>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</si>
  <si>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</si>
  <si>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</si>
  <si>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</si>
  <si>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</si>
  <si>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</si>
  <si>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</si>
  <si>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</si>
  <si>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</si>
  <si>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</si>
  <si>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</si>
  <si>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</si>
  <si>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</si>
  <si>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</si>
  <si>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</si>
  <si>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</si>
  <si>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</si>
  <si>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</si>
  <si>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</si>
  <si>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</si>
  <si>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</si>
  <si>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</si>
  <si>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</si>
  <si>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</si>
  <si>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</si>
  <si>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</si>
  <si>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</si>
  <si>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</si>
  <si>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</si>
  <si>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</si>
  <si>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</si>
  <si>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</si>
  <si>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</si>
  <si>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</si>
  <si>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</si>
  <si>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</si>
  <si>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</si>
  <si>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</si>
  <si>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</si>
  <si>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</si>
  <si>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</si>
  <si>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</si>
  <si>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</si>
  <si>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</si>
  <si>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</si>
  <si>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</si>
  <si>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</si>
  <si>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</si>
  <si>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</si>
  <si>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</si>
  <si>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</si>
  <si>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</si>
  <si>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</si>
  <si>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</si>
  <si>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</si>
  <si>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</si>
  <si>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</si>
  <si>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</si>
  <si>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</si>
  <si>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</si>
  <si>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</si>
  <si>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</si>
  <si>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</si>
  <si>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</si>
  <si>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</si>
  <si>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</si>
  <si>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</si>
  <si>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</si>
  <si>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</si>
  <si>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</si>
  <si>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</si>
  <si>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</si>
  <si>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</si>
  <si>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</si>
  <si>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</si>
  <si>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</si>
  <si>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</si>
  <si>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</si>
  <si>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</si>
  <si>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</si>
  <si>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</si>
  <si>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</si>
  <si>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</si>
  <si>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</si>
  <si>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</si>
  <si>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</si>
  <si>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</si>
  <si>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</si>
  <si>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</si>
  <si>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</si>
  <si>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</si>
  <si>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</si>
  <si>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</si>
  <si>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</si>
  <si>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</si>
  <si>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</si>
  <si>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</si>
  <si>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</si>
  <si>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</si>
  <si>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</si>
  <si>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</si>
  <si>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</si>
  <si>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</si>
  <si>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</si>
  <si>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</si>
  <si>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</si>
  <si>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</si>
  <si>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</si>
  <si>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</si>
  <si>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</si>
  <si>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</si>
  <si>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</si>
  <si>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</si>
  <si>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</si>
  <si>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</si>
  <si>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</si>
  <si>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</si>
  <si>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</si>
  <si>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</si>
  <si>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</si>
  <si>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</si>
  <si>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</si>
  <si>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</si>
  <si>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</si>
  <si>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</si>
  <si>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</si>
  <si>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</si>
  <si>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</si>
  <si>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</si>
  <si>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</si>
  <si>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</si>
  <si>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</si>
  <si>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</si>
  <si>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</si>
  <si>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</si>
  <si>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</si>
  <si>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</si>
  <si>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</si>
  <si>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</si>
  <si>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</si>
  <si>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</si>
  <si>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</si>
  <si>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</si>
  <si>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</si>
  <si>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</si>
  <si>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</si>
  <si>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</si>
  <si>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</si>
  <si>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</si>
  <si>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</si>
  <si>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</si>
  <si>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</si>
  <si>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</si>
  <si>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</si>
  <si>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</si>
  <si>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</si>
  <si>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</si>
  <si>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</si>
  <si>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</si>
  <si>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</si>
  <si>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</si>
  <si>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</si>
  <si>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</si>
  <si>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</si>
  <si>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</si>
  <si>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</si>
  <si>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</si>
  <si>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</si>
  <si>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</si>
  <si>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</si>
  <si>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</si>
  <si>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</si>
  <si>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</si>
  <si>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</si>
  <si>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</si>
  <si>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</si>
  <si>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</si>
  <si>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</si>
  <si>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</si>
  <si>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</si>
  <si>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</si>
  <si>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</si>
  <si>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</si>
  <si>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</si>
  <si>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</si>
  <si>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</si>
  <si>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</si>
  <si>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</si>
  <si>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</si>
  <si>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</si>
  <si>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</si>
  <si>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</si>
  <si>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</si>
  <si>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</si>
  <si>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</si>
  <si>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</si>
  <si>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</si>
  <si>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</si>
  <si>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</si>
  <si>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</si>
  <si>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</si>
  <si>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</si>
  <si>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</si>
  <si>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</si>
  <si>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</si>
  <si>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</si>
  <si>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</si>
  <si>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</si>
  <si>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</si>
  <si>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</si>
  <si>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</si>
  <si>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</si>
  <si>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</si>
  <si>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</si>
  <si>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</si>
  <si>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</si>
  <si>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</si>
  <si>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</si>
  <si>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</si>
  <si>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</si>
  <si>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</si>
  <si>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</si>
  <si>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</si>
  <si>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</si>
  <si>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</si>
  <si>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</si>
  <si>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</si>
  <si>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</si>
  <si>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</si>
  <si>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</si>
  <si>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</si>
  <si>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</si>
  <si>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</si>
  <si>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</si>
  <si>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</si>
  <si>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</si>
  <si>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</si>
  <si>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</si>
  <si>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</si>
  <si>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</si>
  <si>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</si>
  <si>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</si>
  <si>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</si>
  <si>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</si>
  <si>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</si>
  <si>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</si>
  <si>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</si>
  <si>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</si>
  <si>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</si>
  <si>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</si>
  <si>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</si>
  <si>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</si>
  <si>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</si>
  <si>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</si>
  <si>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</si>
  <si>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</si>
  <si>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</si>
  <si>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</si>
  <si>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</si>
  <si>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</si>
  <si>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</si>
  <si>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</si>
  <si>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</si>
  <si>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</si>
  <si>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</si>
  <si>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</si>
  <si>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</si>
  <si>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</si>
  <si>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</si>
  <si>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</si>
  <si>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</si>
  <si>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</si>
  <si>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</si>
  <si>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</si>
  <si>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</si>
  <si>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</si>
  <si>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</si>
  <si>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</si>
  <si>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</si>
  <si>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</si>
  <si>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</si>
  <si>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</si>
  <si>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</si>
  <si>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</si>
  <si>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</si>
  <si>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</si>
  <si>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</si>
  <si>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</si>
  <si>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</si>
  <si>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</si>
  <si>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</si>
  <si>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</si>
  <si>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</si>
  <si>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</si>
  <si>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</si>
  <si>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</si>
  <si>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</si>
  <si>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</si>
  <si>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</si>
  <si>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</si>
  <si>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</si>
  <si>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</si>
  <si>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</si>
  <si>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</si>
  <si>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</si>
  <si>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</si>
  <si>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</si>
  <si>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</si>
  <si>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</si>
  <si>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</si>
  <si>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</si>
  <si>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</si>
  <si>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</si>
  <si>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</si>
  <si>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</si>
  <si>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</si>
  <si>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</si>
  <si>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</si>
  <si>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</si>
  <si>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</si>
  <si>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</si>
  <si>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</si>
  <si>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</si>
  <si>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</si>
  <si>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</si>
  <si>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</si>
  <si>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</si>
  <si>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</si>
  <si>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</si>
  <si>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</si>
  <si>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</si>
  <si>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</si>
  <si>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</si>
  <si>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</si>
  <si>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</si>
  <si>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</si>
  <si>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</si>
  <si>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</si>
  <si>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</si>
  <si>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</si>
  <si>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</si>
  <si>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</si>
  <si>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</si>
  <si>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</si>
  <si>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</si>
  <si>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</si>
  <si>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</si>
  <si>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</si>
  <si>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</si>
  <si>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</si>
  <si>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</si>
  <si>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</si>
  <si>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</si>
  <si>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</si>
  <si>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</si>
  <si>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</si>
  <si>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</si>
  <si>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</si>
  <si>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</si>
  <si>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</si>
  <si>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</si>
  <si>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</si>
  <si>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</si>
  <si>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</si>
  <si>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</si>
  <si>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</si>
  <si>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</si>
  <si>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</si>
  <si>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</si>
  <si>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</si>
  <si>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</si>
  <si>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</si>
  <si>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</si>
  <si>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</si>
  <si>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</si>
  <si>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</si>
  <si>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</si>
  <si>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</si>
  <si>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</si>
  <si>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</si>
  <si>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</si>
  <si>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</si>
  <si>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</si>
  <si>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</si>
  <si>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</si>
  <si>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</si>
  <si>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</si>
  <si>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</si>
  <si>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</si>
  <si>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</si>
  <si>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</si>
  <si>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</si>
  <si>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</si>
  <si>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</si>
  <si>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</si>
  <si>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</si>
  <si>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</si>
  <si>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</si>
  <si>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</si>
  <si>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</si>
  <si>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</si>
  <si>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</si>
  <si>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</si>
  <si>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</si>
  <si>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</si>
  <si>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</si>
  <si>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</si>
  <si>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</si>
  <si>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</si>
  <si>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</si>
  <si>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</si>
  <si>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</si>
  <si>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</si>
  <si>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</si>
  <si>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</si>
  <si>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</si>
  <si>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</si>
  <si>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</si>
  <si>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</si>
  <si>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</si>
  <si>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</si>
  <si>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</si>
  <si>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</si>
  <si>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</si>
  <si>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</si>
  <si>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</si>
  <si>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</si>
  <si>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</si>
  <si>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</si>
  <si>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</si>
  <si>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</si>
  <si>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</si>
  <si>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</si>
  <si>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</si>
  <si>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</si>
  <si>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</si>
  <si>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</si>
  <si>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</si>
  <si>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</si>
  <si>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</si>
  <si>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</si>
  <si>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</si>
  <si>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</si>
  <si>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</si>
  <si>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</si>
  <si>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</si>
  <si>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</si>
  <si>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</si>
  <si>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</si>
  <si>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</si>
  <si>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</si>
  <si>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</si>
  <si>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</si>
  <si>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</si>
  <si>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</si>
  <si>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</si>
  <si>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</si>
  <si>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</si>
  <si>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</si>
  <si>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</si>
  <si>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</si>
  <si>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</si>
  <si>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</si>
  <si>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</si>
  <si>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</si>
  <si>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</si>
  <si>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</si>
  <si>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</si>
  <si>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</si>
  <si>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</si>
  <si>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</si>
  <si>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</si>
  <si>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</si>
  <si>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</si>
  <si>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</si>
  <si>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</si>
  <si>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</si>
  <si>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</si>
  <si>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</si>
  <si>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</si>
  <si>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</si>
  <si>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</si>
  <si>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</si>
  <si>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</si>
  <si>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</si>
  <si>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</si>
  <si>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</si>
  <si>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</si>
  <si>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</si>
  <si>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</si>
  <si>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</si>
  <si>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</si>
  <si>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</si>
  <si>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</si>
  <si>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</si>
  <si>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</si>
  <si>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</si>
  <si>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</si>
  <si>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</si>
  <si>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</si>
  <si>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</si>
  <si>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</si>
  <si>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</si>
  <si>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</si>
  <si>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</si>
  <si>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</si>
  <si>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</si>
  <si>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</si>
  <si>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</si>
  <si>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</si>
  <si>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</si>
  <si>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</si>
  <si>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</si>
  <si>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</si>
  <si>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</si>
  <si>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</si>
  <si>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</si>
  <si>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</si>
  <si>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</si>
  <si>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</si>
  <si>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</si>
  <si>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</si>
  <si>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</si>
  <si>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</si>
  <si>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</si>
  <si>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</si>
  <si>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</si>
  <si>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</si>
  <si>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</si>
  <si>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</si>
  <si>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</si>
  <si>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</si>
  <si>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</si>
  <si>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</si>
  <si>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</si>
  <si>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</si>
  <si>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</si>
  <si>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</si>
  <si>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</si>
  <si>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</si>
  <si>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</si>
  <si>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</si>
  <si>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</si>
  <si>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</si>
  <si>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</si>
  <si>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</si>
  <si>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</si>
  <si>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</si>
  <si>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</si>
  <si>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</si>
  <si>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</si>
  <si>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</si>
  <si>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</si>
  <si>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</si>
  <si>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</si>
  <si>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</si>
  <si>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</si>
  <si>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</si>
  <si>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</si>
  <si>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</si>
  <si>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</si>
  <si>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</si>
  <si>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</si>
  <si>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</si>
  <si>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</si>
  <si>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</si>
  <si>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</si>
  <si>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</si>
  <si>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</si>
  <si>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</si>
  <si>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</si>
  <si>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</si>
  <si>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</si>
  <si>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</si>
  <si>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</si>
  <si>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</si>
  <si>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</si>
  <si>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</si>
  <si>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</si>
  <si>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</si>
  <si>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</si>
  <si>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</si>
  <si>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</si>
  <si>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</si>
  <si>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</si>
  <si>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</si>
  <si>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</si>
  <si>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</si>
  <si>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</si>
  <si>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</si>
  <si>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</si>
  <si>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</si>
  <si>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</si>
  <si>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</si>
  <si>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</si>
  <si>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</si>
  <si>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</si>
  <si>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</si>
  <si>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</si>
  <si>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</si>
  <si>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</si>
  <si>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</si>
  <si>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</si>
  <si>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</si>
  <si>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</si>
  <si>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</si>
  <si>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</si>
  <si>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</si>
  <si>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</si>
  <si>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</si>
  <si>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</si>
  <si>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</si>
  <si>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</si>
  <si>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</si>
  <si>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</si>
  <si>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</si>
  <si>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</si>
  <si>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</si>
  <si>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</si>
  <si>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</si>
  <si>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</si>
  <si>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</si>
  <si>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</si>
  <si>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</si>
  <si>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</si>
  <si>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</si>
  <si>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</si>
  <si>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</si>
  <si>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</si>
  <si>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</si>
  <si>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</si>
  <si>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</si>
  <si>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</si>
  <si>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</si>
  <si>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</si>
  <si>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</si>
  <si>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</si>
  <si>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</si>
  <si>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</si>
  <si>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</si>
  <si>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</si>
  <si>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</si>
  <si>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</si>
  <si>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</si>
  <si>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</si>
  <si>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</si>
  <si>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</si>
  <si>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</si>
  <si>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</si>
  <si>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</si>
  <si>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</si>
  <si>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</si>
  <si>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</si>
  <si>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</si>
  <si>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</si>
  <si>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</si>
  <si>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</si>
  <si>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</si>
  <si>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</si>
  <si>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</si>
  <si>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</si>
  <si>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</si>
  <si>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</si>
  <si>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</si>
  <si>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</si>
  <si>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</si>
  <si>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</si>
  <si>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</si>
  <si>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</si>
  <si>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</si>
  <si>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</si>
  <si>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</si>
  <si>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</si>
  <si>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</si>
  <si>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</si>
  <si>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</si>
  <si>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</si>
  <si>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</si>
  <si>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</si>
  <si>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</si>
  <si>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</si>
  <si>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</si>
  <si>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</si>
  <si>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</si>
  <si>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</si>
  <si>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</si>
  <si>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</si>
  <si>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</si>
  <si>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</si>
  <si>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</si>
  <si>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</si>
  <si>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</si>
  <si>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</si>
  <si>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</si>
  <si>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</si>
  <si>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</si>
  <si>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</si>
  <si>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</si>
  <si>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</si>
  <si>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</si>
  <si>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</si>
  <si>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</si>
  <si>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</si>
  <si>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</si>
  <si>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</si>
  <si>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</si>
  <si>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</si>
  <si>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</si>
  <si>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</si>
  <si>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</si>
  <si>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</si>
  <si>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</si>
  <si>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</si>
  <si>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</si>
  <si>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</si>
  <si>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</si>
  <si>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</si>
  <si>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</si>
  <si>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</si>
  <si>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</si>
  <si>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</si>
  <si>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</si>
  <si>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</si>
  <si>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</si>
  <si>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</si>
  <si>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</si>
  <si>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</si>
  <si>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</si>
  <si>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</si>
  <si>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</si>
  <si>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</si>
  <si>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</si>
  <si>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</si>
  <si>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</si>
  <si>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</si>
  <si>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</si>
  <si>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</si>
  <si>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</si>
  <si>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</si>
  <si>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</si>
  <si>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</si>
  <si>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</si>
  <si>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</si>
  <si>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</si>
  <si>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</si>
  <si>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</si>
  <si>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</si>
  <si>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</si>
  <si>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</si>
  <si>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</si>
  <si>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</si>
  <si>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</si>
  <si>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</si>
  <si>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</si>
  <si>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</si>
  <si>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</si>
  <si>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</si>
  <si>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</si>
  <si>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</si>
  <si>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</si>
  <si>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</si>
  <si>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</si>
  <si>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</si>
  <si>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</si>
  <si>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</si>
  <si>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</si>
  <si>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</si>
  <si>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</si>
  <si>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</si>
  <si>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</si>
  <si>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</si>
  <si>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</si>
  <si>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</si>
  <si>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</si>
  <si>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</si>
  <si>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</si>
  <si>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</si>
  <si>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</si>
  <si>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</si>
  <si>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</si>
  <si>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</si>
  <si>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</si>
  <si>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</si>
  <si>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</si>
  <si>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</si>
  <si>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</si>
  <si>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</si>
  <si>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</si>
  <si>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</si>
  <si>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</si>
  <si>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</si>
  <si>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</si>
  <si>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</si>
  <si>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</si>
  <si>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</si>
  <si>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</si>
  <si>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</si>
  <si>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</si>
  <si>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</si>
  <si>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</si>
  <si>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</si>
  <si>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</si>
  <si>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</si>
  <si>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</si>
  <si>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</si>
  <si>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</si>
  <si>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</si>
  <si>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</si>
  <si>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</si>
  <si>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</si>
  <si>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</si>
  <si>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</si>
  <si>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</si>
  <si>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</si>
  <si>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</si>
  <si>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</si>
  <si>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</si>
  <si>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</si>
  <si>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</si>
  <si>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</si>
  <si>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</si>
  <si>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</si>
  <si>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</si>
  <si>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</si>
  <si>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</si>
  <si>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</si>
  <si>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</si>
  <si>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</si>
  <si>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</si>
  <si>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</si>
  <si>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</si>
  <si>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</si>
  <si>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</si>
  <si>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</si>
  <si>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</si>
  <si>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</si>
  <si>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</si>
  <si>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</si>
  <si>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</si>
  <si>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</si>
  <si>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</si>
  <si>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</si>
  <si>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</si>
  <si>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</si>
  <si>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</si>
  <si>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</si>
  <si>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</si>
  <si>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</si>
  <si>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</si>
  <si>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</si>
  <si>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</si>
  <si>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</si>
  <si>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</si>
  <si>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</si>
  <si>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</si>
  <si>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</si>
  <si>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</si>
  <si>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</si>
  <si>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</si>
  <si>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</si>
  <si>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</si>
  <si>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</si>
  <si>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</si>
  <si>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</si>
  <si>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</si>
  <si>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</si>
  <si>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</si>
  <si>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</si>
  <si>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</si>
  <si>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</si>
  <si>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</si>
  <si>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</si>
  <si>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</si>
  <si>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</si>
  <si>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</si>
  <si>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</si>
  <si>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</si>
  <si>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</si>
  <si>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</si>
  <si>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</si>
  <si>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</si>
  <si>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</si>
  <si>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</si>
  <si>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</si>
  <si>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</si>
  <si>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</si>
  <si>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</si>
  <si>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</si>
  <si>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</si>
  <si>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</si>
  <si>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</si>
  <si>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</si>
  <si>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</si>
  <si>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</si>
  <si>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</si>
  <si>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</si>
  <si>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</si>
  <si>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</si>
  <si>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</si>
  <si>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</si>
  <si>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</si>
  <si>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</si>
  <si>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</si>
  <si>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</si>
  <si>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</si>
  <si>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</si>
  <si>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</si>
  <si>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</si>
  <si>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</si>
  <si>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</si>
  <si>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</si>
  <si>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</si>
  <si>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</si>
  <si>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</si>
  <si>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</si>
  <si>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</si>
  <si>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</si>
  <si>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</si>
  <si>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</si>
  <si>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</si>
  <si>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</si>
  <si>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</si>
  <si>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</si>
  <si>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</si>
  <si>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</si>
  <si>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</si>
  <si>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</si>
  <si>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</si>
  <si>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</si>
  <si>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</si>
  <si>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</si>
  <si>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</si>
  <si>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</si>
  <si>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</si>
  <si>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</si>
  <si>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</si>
  <si>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</si>
  <si>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</si>
  <si>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</si>
  <si>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</si>
  <si>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</si>
  <si>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</si>
  <si>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</si>
  <si>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</si>
  <si>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</si>
  <si>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</si>
  <si>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</si>
  <si>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</si>
  <si>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</si>
  <si>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</si>
  <si>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</si>
  <si>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</si>
  <si>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</si>
  <si>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</si>
  <si>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</si>
  <si>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</si>
  <si>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</si>
  <si>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</si>
  <si>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</si>
  <si>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</si>
  <si>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</si>
  <si>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</si>
  <si>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</si>
  <si>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</si>
  <si>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</si>
  <si>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</si>
  <si>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</si>
  <si>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</si>
  <si>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</si>
  <si>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</si>
  <si>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</si>
  <si>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</si>
  <si>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</si>
  <si>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</si>
  <si>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</si>
  <si>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</si>
  <si>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</si>
  <si>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</si>
  <si>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</si>
  <si>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</si>
  <si>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</si>
  <si>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</si>
  <si>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</si>
  <si>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</si>
  <si>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</si>
  <si>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</si>
  <si>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</si>
  <si>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</si>
  <si>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</si>
  <si>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</si>
  <si>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</si>
  <si>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</si>
  <si>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</si>
  <si>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</si>
  <si>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</si>
  <si>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</si>
  <si>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</si>
  <si>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</si>
  <si>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</si>
  <si>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</si>
  <si>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</si>
  <si>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</si>
  <si>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</si>
  <si>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</si>
  <si>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</si>
  <si>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</si>
  <si>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</si>
  <si>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</si>
  <si>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</si>
  <si>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</si>
  <si>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</si>
  <si>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</si>
  <si>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</si>
  <si>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</si>
  <si>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</si>
  <si>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</si>
  <si>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</si>
  <si>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</si>
  <si>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</si>
  <si>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</si>
  <si>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</si>
  <si>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</si>
  <si>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</si>
  <si>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</si>
  <si>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</si>
  <si>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</si>
  <si>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</si>
  <si>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</si>
  <si>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</si>
  <si>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</si>
  <si>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</si>
  <si>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</si>
  <si>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</si>
  <si>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</si>
  <si>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</si>
  <si>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</si>
  <si>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</si>
  <si>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</si>
  <si>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</si>
  <si>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</si>
  <si>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</si>
  <si>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</si>
  <si>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</si>
  <si>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</si>
  <si>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</si>
  <si>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</si>
  <si>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</si>
  <si>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</si>
  <si>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</si>
  <si>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</si>
  <si>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</si>
  <si>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</si>
  <si>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</si>
  <si>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</si>
  <si>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</si>
  <si>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</si>
  <si>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</si>
  <si>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</si>
  <si>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</si>
  <si>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</si>
  <si>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</si>
  <si>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</si>
  <si>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</si>
  <si>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</si>
  <si>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</si>
  <si>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</si>
  <si>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</si>
  <si>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</si>
  <si>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</si>
  <si>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</si>
  <si>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</si>
  <si>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</si>
  <si>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</si>
  <si>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</si>
  <si>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</si>
  <si>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</si>
  <si>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</si>
  <si>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</si>
  <si>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</si>
  <si>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</si>
  <si>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</si>
  <si>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</si>
  <si>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</si>
  <si>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</si>
  <si>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</si>
  <si>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</si>
  <si>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</si>
  <si>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</si>
  <si>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</si>
  <si>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</si>
  <si>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</si>
  <si>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</si>
  <si>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</si>
  <si>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</si>
  <si>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</si>
  <si>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</si>
  <si>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</si>
  <si>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</si>
  <si>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</si>
  <si>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</si>
  <si>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</si>
  <si>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</si>
  <si>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</si>
  <si>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</si>
  <si>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</si>
  <si>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</si>
  <si>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</si>
  <si>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</si>
  <si>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</si>
  <si>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</si>
  <si>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</si>
  <si>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</si>
  <si>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</si>
  <si>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</si>
  <si>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</si>
  <si>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</si>
  <si>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</si>
  <si>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</si>
  <si>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</si>
  <si>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</si>
  <si>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</si>
  <si>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</si>
  <si>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</si>
  <si>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</si>
  <si>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</si>
  <si>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</si>
  <si>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</si>
  <si>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</si>
  <si>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</si>
  <si>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</si>
  <si>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</si>
  <si>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</si>
  <si>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</si>
  <si>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</si>
  <si>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</si>
  <si>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</si>
  <si>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</si>
  <si>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</si>
  <si>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</si>
  <si>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</si>
  <si>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</si>
  <si>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</si>
  <si>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</si>
  <si>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</si>
  <si>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</si>
  <si>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</si>
  <si>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</si>
  <si>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</si>
  <si>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</si>
  <si>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</si>
  <si>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</si>
  <si>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</si>
  <si>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</si>
  <si>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</si>
  <si>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</si>
  <si>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</si>
  <si>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</si>
  <si>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</si>
  <si>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</si>
  <si>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</si>
  <si>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</si>
  <si>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</si>
  <si>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</si>
  <si>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</si>
  <si>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</si>
  <si>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</si>
  <si>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</si>
  <si>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</si>
  <si>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</si>
  <si>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</si>
  <si>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</si>
  <si>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</si>
  <si>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</si>
  <si>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</si>
  <si>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</si>
  <si>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</si>
  <si>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</si>
  <si>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</si>
  <si>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</si>
  <si>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</si>
  <si>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</si>
  <si>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</si>
  <si>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</si>
  <si>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</si>
  <si>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</si>
  <si>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</si>
  <si>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</si>
  <si>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</si>
  <si>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</si>
  <si>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</si>
  <si>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</si>
  <si>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</si>
  <si>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</si>
  <si>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</si>
  <si>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</si>
  <si>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</si>
  <si>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</si>
  <si>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</si>
  <si>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</si>
  <si>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</si>
  <si>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</si>
  <si>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</si>
  <si>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</si>
  <si>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</si>
  <si>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</si>
  <si>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</si>
  <si>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</si>
  <si>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</si>
  <si>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</si>
  <si>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</si>
  <si>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</si>
  <si>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</si>
  <si>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</si>
  <si>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</si>
  <si>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</si>
  <si>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</si>
  <si>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</si>
  <si>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</si>
  <si>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</si>
  <si>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</si>
  <si>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</si>
  <si>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</si>
  <si>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</si>
  <si>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</si>
  <si>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</si>
  <si>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</si>
  <si>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</si>
  <si>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</si>
  <si>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</si>
  <si>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</si>
  <si>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</si>
  <si>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</si>
  <si>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</si>
  <si>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</si>
  <si>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</si>
  <si>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</si>
  <si>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</si>
  <si>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</si>
  <si>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</si>
  <si>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</si>
  <si>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</si>
  <si>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</si>
  <si>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</si>
  <si>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</si>
  <si>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</si>
  <si>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</si>
  <si>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</si>
  <si>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</si>
  <si>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</si>
  <si>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</si>
  <si>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</si>
  <si>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</si>
  <si>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</si>
  <si>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</si>
  <si>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</si>
  <si>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</si>
  <si>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</si>
  <si>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</si>
  <si>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</si>
  <si>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</si>
  <si>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</si>
  <si>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</si>
  <si>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</si>
  <si>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</si>
  <si>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</si>
  <si>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</si>
  <si>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</si>
  <si>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</si>
  <si>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</si>
  <si>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</si>
  <si>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</si>
  <si>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</si>
  <si>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</si>
  <si>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</si>
  <si>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</si>
  <si>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</si>
  <si>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</si>
  <si>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</si>
  <si>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</si>
  <si>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</si>
  <si>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</si>
  <si>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</si>
  <si>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</si>
  <si>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</si>
  <si>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</si>
  <si>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</si>
  <si>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</si>
  <si>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</si>
  <si>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</si>
  <si>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</si>
  <si>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</si>
  <si>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</si>
  <si>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</si>
  <si>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</si>
  <si>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</si>
  <si>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</si>
  <si>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</si>
  <si>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</si>
  <si>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</si>
  <si>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</si>
  <si>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</si>
  <si>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</si>
  <si>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</si>
  <si>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</si>
  <si>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</si>
  <si>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</si>
  <si>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</si>
  <si>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</si>
  <si>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</si>
  <si>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</si>
  <si>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</si>
  <si>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</si>
  <si>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</si>
  <si>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</si>
  <si>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</si>
  <si>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</si>
  <si>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</si>
  <si>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</si>
  <si>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</si>
  <si>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</si>
  <si>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</si>
  <si>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</si>
  <si>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</si>
  <si>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</si>
  <si>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</si>
  <si>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</si>
  <si>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</si>
  <si>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</si>
  <si>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</si>
  <si>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</si>
  <si>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</si>
  <si>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</si>
  <si>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</si>
  <si>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</si>
  <si>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</si>
  <si>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</si>
  <si>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</si>
  <si>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</si>
  <si>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</si>
  <si>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</si>
  <si>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</si>
  <si>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</si>
  <si>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</si>
  <si>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</si>
  <si>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</si>
  <si>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</si>
  <si>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</si>
  <si>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</si>
  <si>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</si>
  <si>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</si>
  <si>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</si>
  <si>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</si>
  <si>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</si>
  <si>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</si>
  <si>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</si>
  <si>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</si>
  <si>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</si>
  <si>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</si>
  <si>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</si>
  <si>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</si>
  <si>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</si>
  <si>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</si>
  <si>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</si>
  <si>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</si>
  <si>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</si>
  <si>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</si>
  <si>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</si>
  <si>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</si>
  <si>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</si>
  <si>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</si>
  <si>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</si>
  <si>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</si>
  <si>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</si>
  <si>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</si>
  <si>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</si>
  <si>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</si>
  <si>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</si>
  <si>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</si>
  <si>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</si>
  <si>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</si>
  <si>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</si>
  <si>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</si>
  <si>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</si>
  <si>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</si>
  <si>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</si>
  <si>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</si>
  <si>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</si>
  <si>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</si>
  <si>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</si>
  <si>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</si>
  <si>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</si>
  <si>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</si>
  <si>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</si>
  <si>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</si>
  <si>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</si>
  <si>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</si>
  <si>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</si>
  <si>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</si>
  <si>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</si>
  <si>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</si>
  <si>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</si>
  <si>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</si>
  <si>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</si>
  <si>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</si>
  <si>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</si>
  <si>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</si>
  <si>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</si>
  <si>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</si>
  <si>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</si>
  <si>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</si>
  <si>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</si>
  <si>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</si>
  <si>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</si>
  <si>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</si>
  <si>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</si>
  <si>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</si>
  <si>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</si>
  <si>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</si>
  <si>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</si>
  <si>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</si>
  <si>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</si>
  <si>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</si>
  <si>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</si>
  <si>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</si>
  <si>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</si>
  <si>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</si>
  <si>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</si>
  <si>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</si>
  <si>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</si>
  <si>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</si>
  <si>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</si>
  <si>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</si>
  <si>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</si>
  <si>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</si>
  <si>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</si>
  <si>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</si>
  <si>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</si>
  <si>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</si>
  <si>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</si>
  <si>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</si>
  <si>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</si>
  <si>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</si>
  <si>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</si>
  <si>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</si>
  <si>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</si>
  <si>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</si>
  <si>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</si>
  <si>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</si>
  <si>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</si>
  <si>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</si>
  <si>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</si>
  <si>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</si>
  <si>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</si>
  <si>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</si>
  <si>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</si>
  <si>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</si>
  <si>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</si>
  <si>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</si>
  <si>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</si>
  <si>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</si>
  <si>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</si>
  <si>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</si>
  <si>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</si>
  <si>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</si>
  <si>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</si>
  <si>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</si>
  <si>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</si>
  <si>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</si>
  <si>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</si>
  <si>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</si>
  <si>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</si>
  <si>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</si>
  <si>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</si>
  <si>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</si>
  <si>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</si>
  <si>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</si>
  <si>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</si>
  <si>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</si>
  <si>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</si>
  <si>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</si>
  <si>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</si>
  <si>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</si>
  <si>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</si>
  <si>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</si>
  <si>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</si>
  <si>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</si>
  <si>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</si>
  <si>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</si>
  <si>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</si>
  <si>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</si>
  <si>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</si>
  <si>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</si>
  <si>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</si>
  <si>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</si>
  <si>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</si>
  <si>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</si>
  <si>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</si>
  <si>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</si>
  <si>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</si>
  <si>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</si>
  <si>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</si>
  <si>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</si>
  <si>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</si>
  <si>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</si>
  <si>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</si>
  <si>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</si>
  <si>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</si>
  <si>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</si>
  <si>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</si>
  <si>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</si>
  <si>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</si>
  <si>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</si>
  <si>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</si>
  <si>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</si>
  <si>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</si>
  <si>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</si>
  <si>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</si>
  <si>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</si>
  <si>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</si>
  <si>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</si>
  <si>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</si>
  <si>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</si>
  <si>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</si>
  <si>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</si>
  <si>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</si>
  <si>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</si>
  <si>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</si>
  <si>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</si>
  <si>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</si>
  <si>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</si>
  <si>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</si>
  <si>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</si>
  <si>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</si>
  <si>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</si>
  <si>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</si>
  <si>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</si>
  <si>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</si>
  <si>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</si>
  <si>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</si>
  <si>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</si>
  <si>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</si>
  <si>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</si>
  <si>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</si>
  <si>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</si>
  <si>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</si>
  <si>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</si>
  <si>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</si>
  <si>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</si>
  <si>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</si>
  <si>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</si>
  <si>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</si>
  <si>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</si>
  <si>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</si>
  <si>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</si>
  <si>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</si>
  <si>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</si>
  <si>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</si>
  <si>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</si>
  <si>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</si>
  <si>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</si>
  <si>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</si>
  <si>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</si>
  <si>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</si>
  <si>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</si>
  <si>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</si>
  <si>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</si>
  <si>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</si>
  <si>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</si>
  <si>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</si>
  <si>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</si>
  <si>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</si>
  <si>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</si>
  <si>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</si>
  <si>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</si>
  <si>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</si>
  <si>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</si>
  <si>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</si>
  <si>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</si>
  <si>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</si>
  <si>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</si>
  <si>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</si>
  <si>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</si>
  <si>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</si>
  <si>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</si>
  <si>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</si>
  <si>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</si>
  <si>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</si>
  <si>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</si>
  <si>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</si>
  <si>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</si>
  <si>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</si>
  <si>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</si>
  <si>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</si>
  <si>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</si>
  <si>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</si>
  <si>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</si>
  <si>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</si>
  <si>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</si>
  <si>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</si>
  <si>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</si>
  <si>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</si>
  <si>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</si>
  <si>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</si>
  <si>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</si>
  <si>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</si>
  <si>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</si>
  <si>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</si>
  <si>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</si>
  <si>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</si>
  <si>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</si>
  <si>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</si>
  <si>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</si>
  <si>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</si>
  <si>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</si>
  <si>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</si>
  <si>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</si>
  <si>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</si>
  <si>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</si>
  <si>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</si>
  <si>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</si>
  <si>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</si>
  <si>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</si>
  <si>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</si>
  <si>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</si>
  <si>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</si>
  <si>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</si>
  <si>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</si>
  <si>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</si>
  <si>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</si>
  <si>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</si>
  <si>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</si>
  <si>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</si>
  <si>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</si>
  <si>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</si>
  <si>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</si>
  <si>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</si>
  <si>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</si>
  <si>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</si>
  <si>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</si>
  <si>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</si>
  <si>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</si>
  <si>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</si>
  <si>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</si>
  <si>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</si>
  <si>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</si>
  <si>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</si>
  <si>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</si>
  <si>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</si>
  <si>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</si>
  <si>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</si>
  <si>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</si>
  <si>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</si>
  <si>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</si>
  <si>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</si>
  <si>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</si>
  <si>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</si>
  <si>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</si>
  <si>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</si>
  <si>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</si>
  <si>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</si>
  <si>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</si>
  <si>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</si>
  <si>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</si>
  <si>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</si>
  <si>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</si>
  <si>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</si>
  <si>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</si>
  <si>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</si>
  <si>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</si>
  <si>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</si>
  <si>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</si>
  <si>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</si>
  <si>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</si>
  <si>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</si>
  <si>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</si>
  <si>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</si>
  <si>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</si>
  <si>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</si>
  <si>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</si>
  <si>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</si>
  <si>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</si>
  <si>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</si>
  <si>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</si>
  <si>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</si>
  <si>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</si>
  <si>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</si>
  <si>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</si>
  <si>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</si>
  <si>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</si>
  <si>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</si>
  <si>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</si>
  <si>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</si>
  <si>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</si>
  <si>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</si>
  <si>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</si>
  <si>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</si>
  <si>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</si>
  <si>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</si>
  <si>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</si>
  <si>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</si>
  <si>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</si>
  <si>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</si>
  <si>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</si>
  <si>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</si>
  <si>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</si>
  <si>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</si>
  <si>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</si>
  <si>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</si>
  <si>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</si>
  <si>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</si>
  <si>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</si>
  <si>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</si>
  <si>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</si>
  <si>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</si>
  <si>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</si>
  <si>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</si>
  <si>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</si>
  <si>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</si>
  <si>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</si>
  <si>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</si>
  <si>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</si>
  <si>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</si>
  <si>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</si>
  <si>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</si>
  <si>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</si>
  <si>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</si>
  <si>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</si>
  <si>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</si>
  <si>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</si>
  <si>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</si>
  <si>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</si>
  <si>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</si>
  <si>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</si>
  <si>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</si>
  <si>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</si>
  <si>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</si>
  <si>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</si>
  <si>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</si>
  <si>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</si>
  <si>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</si>
  <si>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</si>
  <si>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</si>
  <si>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</si>
  <si>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</si>
  <si>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</si>
  <si>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</si>
  <si>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</si>
  <si>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</si>
  <si>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</si>
  <si>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</si>
  <si>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</si>
  <si>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</si>
  <si>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</si>
  <si>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</si>
  <si>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</si>
  <si>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</si>
  <si>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</si>
  <si>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</si>
  <si>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</si>
  <si>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</si>
  <si>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</si>
  <si>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</si>
  <si>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</si>
  <si>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</si>
  <si>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</si>
  <si>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</si>
  <si>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</si>
  <si>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</si>
  <si>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</si>
  <si>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</si>
  <si>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</si>
  <si>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</si>
  <si>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</si>
  <si>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</si>
  <si>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</si>
  <si>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</si>
  <si>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</si>
  <si>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</si>
  <si>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</si>
  <si>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</si>
  <si>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</si>
  <si>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</si>
  <si>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</si>
  <si>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</si>
  <si>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</si>
  <si>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</si>
  <si>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</si>
  <si>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</si>
  <si>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</si>
  <si>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</si>
  <si>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</si>
  <si>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</si>
  <si>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</si>
  <si>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</si>
  <si>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</si>
  <si>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</si>
  <si>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</si>
  <si>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</si>
  <si>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</si>
  <si>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</si>
  <si>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</si>
  <si>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</si>
  <si>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</si>
  <si>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</si>
  <si>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</si>
  <si>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</si>
  <si>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</si>
  <si>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</si>
  <si>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</si>
  <si>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</si>
  <si>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</si>
  <si>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</si>
  <si>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</si>
  <si>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</si>
  <si>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</si>
  <si>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</si>
  <si>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</si>
  <si>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</si>
  <si>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</si>
  <si>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</si>
  <si>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</si>
  <si>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</si>
  <si>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</si>
  <si>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</si>
  <si>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</si>
  <si>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</si>
  <si>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</si>
  <si>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</si>
  <si>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</si>
  <si>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</si>
  <si>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</si>
  <si>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</si>
  <si>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</si>
  <si>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</si>
  <si>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</si>
  <si>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</si>
  <si>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</si>
  <si>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</si>
  <si>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</si>
  <si>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</si>
  <si>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</si>
  <si>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</si>
  <si>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</si>
  <si>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</si>
  <si>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</si>
  <si>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</si>
  <si>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</si>
  <si>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</si>
  <si>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</si>
  <si>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</si>
  <si>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</si>
  <si>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</si>
  <si>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</si>
  <si>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</si>
  <si>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</si>
  <si>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</si>
  <si>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</si>
  <si>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</si>
  <si>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</si>
  <si>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</si>
  <si>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</si>
  <si>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</si>
  <si>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</si>
  <si>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</si>
  <si>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</si>
  <si>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</si>
  <si>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</si>
  <si>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</si>
  <si>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</si>
  <si>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</si>
  <si>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</si>
  <si>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</si>
  <si>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</si>
  <si>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</si>
  <si>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</si>
  <si>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</si>
  <si>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</si>
  <si>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</si>
  <si>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</si>
  <si>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</si>
  <si>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</si>
  <si>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</si>
  <si>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</si>
  <si>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</si>
  <si>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</si>
  <si>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</si>
  <si>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</si>
  <si>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</si>
  <si>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</si>
  <si>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</si>
  <si>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</si>
  <si>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</si>
  <si>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</si>
  <si>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</si>
  <si>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</si>
  <si>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</si>
  <si>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</si>
  <si>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</si>
  <si>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</si>
  <si>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</si>
  <si>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</si>
  <si>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</si>
  <si>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</si>
  <si>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</si>
  <si>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</si>
  <si>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</si>
  <si>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</si>
  <si>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</si>
  <si>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</si>
  <si>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</si>
  <si>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</si>
  <si>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</si>
  <si>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</si>
  <si>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</si>
  <si>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</si>
  <si>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</si>
  <si>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</si>
  <si>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</si>
  <si>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</si>
  <si>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</si>
  <si>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</si>
  <si>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</si>
  <si>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</si>
  <si>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</si>
  <si>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</si>
  <si>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</si>
  <si>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</si>
  <si>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</si>
  <si>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</si>
  <si>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</si>
  <si>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</si>
  <si>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</si>
  <si>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</si>
  <si>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</si>
  <si>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</si>
  <si>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</si>
  <si>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</si>
  <si>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</si>
  <si>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</si>
  <si>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</si>
  <si>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</si>
  <si>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</si>
  <si>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</si>
  <si>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</si>
  <si>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</si>
  <si>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</si>
  <si>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</si>
  <si>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</si>
  <si>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</si>
  <si>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</si>
  <si>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</si>
  <si>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</si>
  <si>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</si>
  <si>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</si>
  <si>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</si>
  <si>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</si>
  <si>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</si>
  <si>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</si>
  <si>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</si>
  <si>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</si>
  <si>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</si>
  <si>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</si>
  <si>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</si>
  <si>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</si>
  <si>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</si>
  <si>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</si>
  <si>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</si>
  <si>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</si>
  <si>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</si>
  <si>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</si>
  <si>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</si>
  <si>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</si>
  <si>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</si>
  <si>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</si>
  <si>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</si>
  <si>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</si>
  <si>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</si>
  <si>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</si>
  <si>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</si>
  <si>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</si>
  <si>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</si>
  <si>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</si>
  <si>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</si>
  <si>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</si>
  <si>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</si>
  <si>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</si>
  <si>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</si>
  <si>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</si>
  <si>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</si>
  <si>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</si>
  <si>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</si>
  <si>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</si>
  <si>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</si>
  <si>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</si>
  <si>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</si>
  <si>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</si>
  <si>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</si>
  <si>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</si>
  <si>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</si>
  <si>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</si>
  <si>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</si>
  <si>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</si>
  <si>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</si>
  <si>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</si>
  <si>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</si>
  <si>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</si>
  <si>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</si>
  <si>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</si>
  <si>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</si>
  <si>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</si>
  <si>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</si>
  <si>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</si>
  <si>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</si>
  <si>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</si>
  <si>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</si>
  <si>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</si>
  <si>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</si>
  <si>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</si>
  <si>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</si>
  <si>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</si>
  <si>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</si>
  <si>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</si>
  <si>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</si>
  <si>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</si>
  <si>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</si>
  <si>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</si>
  <si>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</si>
  <si>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</si>
  <si>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</si>
  <si>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</si>
  <si>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</si>
  <si>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</si>
  <si>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</si>
  <si>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</si>
  <si>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</si>
  <si>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</si>
  <si>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</si>
  <si>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</si>
  <si>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</si>
  <si>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</si>
  <si>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</si>
  <si>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</si>
  <si>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</si>
  <si>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</si>
  <si>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</si>
  <si>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</si>
  <si>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</si>
  <si>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</si>
  <si>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</si>
  <si>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</si>
  <si>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</si>
  <si>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</si>
  <si>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</si>
  <si>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</si>
  <si>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</si>
  <si>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</si>
  <si>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</si>
  <si>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</si>
  <si>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</si>
  <si>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</si>
  <si>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</si>
  <si>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</si>
  <si>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</si>
  <si>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</si>
  <si>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</si>
  <si>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</si>
  <si>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</si>
  <si>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</si>
  <si>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</si>
  <si>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</si>
  <si>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</si>
  <si>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</si>
  <si>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</si>
  <si>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</si>
  <si>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</si>
  <si>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</si>
  <si>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</si>
  <si>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</si>
  <si>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</si>
  <si>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</si>
  <si>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</si>
  <si>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</si>
  <si>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</si>
  <si>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</si>
  <si>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</si>
  <si>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</si>
  <si>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</si>
  <si>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</si>
  <si>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</si>
  <si>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</si>
  <si>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</si>
  <si>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</si>
  <si>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</si>
  <si>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</si>
  <si>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</si>
  <si>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</si>
  <si>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</si>
  <si>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</si>
  <si>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</si>
  <si>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</si>
  <si>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</si>
  <si>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</si>
  <si>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</si>
  <si>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</si>
  <si>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</si>
  <si>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</si>
  <si>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</si>
  <si>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</si>
  <si>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</si>
  <si>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</si>
  <si>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</si>
  <si>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</si>
  <si>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</si>
  <si>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</si>
  <si>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</si>
  <si>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</si>
  <si>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</si>
  <si>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</si>
  <si>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</si>
  <si>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</si>
  <si>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</si>
  <si>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</si>
  <si>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</si>
  <si>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</si>
  <si>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</si>
  <si>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</si>
  <si>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</si>
  <si>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</si>
  <si>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</si>
  <si>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</si>
  <si>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</si>
  <si>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</si>
  <si>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</si>
  <si>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</si>
  <si>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</si>
  <si>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</si>
  <si>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</si>
  <si>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</si>
  <si>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</si>
  <si>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</si>
  <si>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</si>
  <si>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</si>
  <si>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</si>
  <si>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</si>
  <si>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</si>
  <si>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</si>
  <si>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</si>
  <si>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</si>
  <si>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</si>
  <si>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</si>
  <si>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</si>
  <si>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</si>
  <si>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</si>
  <si>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</si>
  <si>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</si>
  <si>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</si>
  <si>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</si>
  <si>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</si>
  <si>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</si>
  <si>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</si>
  <si>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</si>
  <si>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</si>
  <si>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</si>
  <si>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</si>
  <si>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</si>
  <si>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</si>
  <si>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</si>
  <si>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</si>
  <si>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</si>
  <si>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</si>
  <si>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</si>
  <si>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</si>
  <si>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</si>
  <si>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</si>
  <si>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</si>
  <si>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</si>
  <si>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</si>
  <si>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</si>
  <si>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</si>
  <si>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</si>
  <si>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</si>
  <si>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</si>
  <si>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</si>
  <si>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</si>
  <si>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</si>
  <si>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</si>
  <si>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</si>
  <si>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</si>
  <si>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</si>
  <si>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</si>
  <si>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</si>
  <si>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</si>
  <si>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</si>
  <si>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</si>
  <si>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</si>
  <si>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</si>
  <si>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</si>
  <si>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</si>
  <si>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</si>
  <si>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</si>
  <si>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</si>
  <si>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</si>
  <si>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</si>
  <si>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</si>
  <si>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</si>
  <si>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</si>
  <si>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</si>
  <si>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</si>
  <si>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</si>
  <si>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</si>
  <si>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</si>
  <si>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</si>
  <si>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</si>
  <si>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</si>
  <si>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</si>
  <si>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</si>
  <si>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</si>
  <si>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</si>
  <si>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</si>
  <si>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</si>
  <si>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</si>
  <si>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</si>
  <si>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</si>
  <si>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</si>
  <si>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</si>
  <si>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</si>
  <si>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</si>
  <si>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</si>
  <si>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</si>
  <si>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</si>
  <si>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</si>
  <si>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</si>
  <si>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</si>
  <si>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</si>
  <si>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</si>
  <si>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</si>
  <si>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</si>
  <si>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</si>
  <si>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</si>
  <si>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</si>
  <si>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</si>
  <si>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</si>
  <si>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</si>
  <si>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</si>
  <si>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</si>
  <si>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</si>
  <si>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</si>
  <si>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</si>
  <si>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</si>
  <si>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</si>
  <si>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</si>
  <si>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</si>
  <si>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</si>
  <si>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</si>
  <si>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</si>
  <si>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</si>
  <si>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</si>
  <si>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</si>
  <si>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</si>
  <si>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</si>
  <si>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</si>
  <si>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</si>
  <si>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</si>
  <si>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</si>
  <si>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</si>
  <si>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</si>
  <si>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</si>
  <si>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</si>
  <si>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</si>
  <si>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</si>
  <si>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</si>
  <si>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</si>
  <si>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</si>
  <si>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</si>
  <si>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</si>
  <si>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</si>
  <si>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</si>
  <si>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</si>
  <si>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</si>
  <si>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</si>
  <si>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</si>
  <si>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</si>
  <si>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</si>
  <si>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</si>
  <si>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</si>
  <si>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</si>
  <si>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</si>
  <si>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</si>
  <si>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</si>
  <si>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</si>
  <si>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</si>
  <si>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</si>
  <si>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</si>
  <si>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</si>
  <si>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</si>
  <si>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</si>
  <si>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</si>
  <si>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</si>
  <si>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</si>
  <si>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</si>
  <si>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</si>
  <si>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</si>
  <si>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</si>
  <si>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</si>
  <si>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</si>
  <si>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</si>
  <si>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</si>
  <si>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</si>
  <si>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</si>
  <si>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</si>
  <si>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</si>
  <si>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</si>
  <si>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</si>
  <si>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</si>
  <si>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</si>
  <si>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</si>
  <si>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</si>
  <si>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</si>
  <si>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</si>
  <si>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</si>
  <si>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</si>
  <si>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</si>
  <si>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</si>
  <si>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</si>
  <si>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</si>
  <si>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</si>
  <si>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</si>
  <si>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</si>
  <si>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</si>
  <si>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</si>
  <si>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</si>
  <si>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</si>
  <si>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</si>
  <si>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</si>
  <si>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</si>
  <si>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</si>
  <si>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</si>
  <si>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</si>
  <si>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</si>
  <si>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</si>
  <si>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</si>
  <si>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</si>
  <si>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</si>
  <si>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</si>
  <si>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</si>
  <si>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</si>
  <si>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</si>
  <si>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</si>
  <si>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</si>
  <si>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</si>
  <si>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</si>
  <si>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</si>
  <si>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</si>
  <si>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</si>
  <si>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</si>
  <si>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</si>
  <si>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</si>
  <si>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</si>
  <si>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</si>
  <si>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</si>
  <si>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</si>
  <si>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</si>
  <si>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</si>
  <si>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</si>
  <si>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</si>
  <si>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</si>
  <si>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</si>
  <si>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</si>
  <si>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</si>
  <si>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</si>
  <si>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</si>
  <si>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</si>
  <si>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</si>
  <si>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</si>
  <si>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</si>
  <si>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</si>
  <si>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</si>
  <si>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</si>
  <si>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</si>
  <si>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</si>
  <si>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</si>
  <si>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</si>
  <si>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</si>
  <si>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</si>
  <si>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</si>
  <si>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</si>
  <si>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</si>
  <si>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</si>
  <si>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</si>
  <si>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</si>
  <si>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</si>
  <si>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</si>
  <si>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</si>
  <si>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</si>
  <si>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</si>
  <si>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</si>
  <si>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</si>
  <si>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</si>
  <si>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</si>
  <si>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</si>
  <si>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</si>
  <si>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</si>
  <si>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</si>
  <si>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</si>
  <si>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</si>
  <si>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</si>
  <si>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</si>
  <si>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</si>
  <si>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</si>
  <si>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</si>
  <si>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</si>
  <si>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</si>
  <si>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</si>
  <si>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</si>
  <si>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</si>
  <si>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</si>
  <si>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</si>
  <si>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</si>
  <si>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</si>
  <si>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</si>
  <si>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</si>
  <si>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</si>
  <si>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</si>
  <si>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</si>
  <si>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</si>
  <si>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</si>
  <si>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</si>
  <si>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</si>
  <si>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</si>
  <si>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</si>
  <si>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</si>
  <si>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</si>
  <si>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</si>
  <si>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</si>
  <si>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</si>
  <si>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</si>
  <si>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</si>
  <si>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</si>
  <si>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</si>
  <si>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</si>
  <si>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</si>
  <si>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</si>
  <si>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</si>
  <si>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</si>
  <si>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</si>
  <si>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</si>
  <si>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</si>
  <si>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</si>
  <si>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</si>
  <si>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</si>
  <si>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</si>
  <si>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</si>
  <si>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</si>
  <si>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</si>
  <si>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</si>
  <si>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</si>
  <si>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</si>
  <si>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</si>
  <si>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</si>
  <si>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</si>
  <si>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</si>
  <si>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</si>
  <si>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</si>
  <si>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</si>
  <si>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</si>
  <si>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</si>
  <si>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</si>
  <si>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</si>
  <si>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</si>
  <si>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</si>
  <si>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</si>
  <si>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</si>
  <si>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</si>
  <si>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</si>
  <si>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</si>
  <si>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</si>
  <si>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</si>
  <si>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</si>
  <si>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</si>
  <si>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</si>
  <si>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</si>
  <si>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</si>
  <si>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</si>
  <si>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</si>
  <si>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</si>
  <si>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</si>
  <si>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</si>
  <si>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</si>
  <si>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</si>
  <si>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</si>
  <si>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</si>
  <si>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</si>
  <si>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</si>
  <si>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</si>
  <si>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</si>
  <si>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</si>
  <si>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</si>
  <si>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</si>
  <si>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</si>
  <si>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</si>
  <si>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</si>
  <si>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</si>
  <si>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</si>
  <si>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</si>
  <si>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</si>
  <si>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</si>
  <si>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</si>
  <si>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</si>
  <si>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</si>
  <si>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</si>
  <si>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</si>
  <si>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</si>
  <si>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</si>
  <si>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</si>
  <si>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</si>
  <si>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</si>
  <si>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</si>
  <si>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</si>
  <si>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</si>
  <si>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</si>
  <si>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</si>
  <si>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</si>
  <si>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</si>
  <si>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</si>
  <si>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</si>
  <si>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</si>
  <si>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</si>
  <si>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</si>
  <si>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</si>
  <si>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</si>
  <si>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</si>
  <si>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</si>
  <si>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</si>
  <si>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</si>
  <si>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</si>
  <si>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</si>
  <si>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</si>
  <si>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</si>
  <si>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</si>
  <si>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</si>
  <si>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</si>
  <si>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</si>
  <si>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</si>
  <si>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</si>
  <si>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</si>
  <si>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</si>
  <si>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</si>
  <si>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</si>
  <si>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</si>
  <si>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</si>
  <si>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</si>
  <si>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</si>
  <si>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</si>
  <si>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</si>
  <si>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</si>
  <si>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</si>
  <si>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</si>
  <si>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</si>
  <si>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</si>
  <si>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</si>
  <si>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</si>
  <si>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</si>
  <si>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</si>
  <si>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</si>
  <si>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</si>
  <si>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</si>
  <si>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</si>
  <si>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</si>
  <si>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</si>
  <si>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</si>
  <si>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</si>
  <si>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</si>
  <si>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</si>
  <si>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</si>
  <si>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</si>
  <si>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</si>
  <si>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</si>
  <si>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</si>
  <si>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</si>
  <si>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</si>
  <si>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</si>
  <si>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</si>
  <si>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</si>
  <si>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</si>
  <si>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</si>
  <si>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</si>
  <si>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</si>
  <si>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</si>
  <si>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</si>
  <si>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</si>
  <si>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</si>
  <si>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</si>
  <si>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</si>
  <si>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</si>
  <si>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</si>
  <si>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</si>
  <si>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</si>
  <si>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</si>
  <si>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</si>
  <si>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</si>
  <si>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</si>
  <si>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</si>
  <si>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</si>
  <si>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</si>
  <si>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</si>
  <si>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</si>
  <si>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</si>
  <si>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</si>
  <si>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</si>
  <si>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</si>
  <si>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</si>
  <si>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</si>
  <si>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</si>
  <si>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</si>
  <si>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</si>
  <si>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</si>
  <si>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</si>
  <si>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</si>
  <si>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</si>
  <si>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</si>
  <si>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</si>
  <si>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</si>
  <si>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</si>
  <si>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</si>
  <si>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</si>
  <si>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</si>
  <si>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</si>
  <si>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</si>
  <si>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</si>
  <si>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</si>
  <si>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</si>
  <si>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</si>
  <si>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</si>
  <si>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</si>
  <si>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</si>
  <si>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</si>
  <si>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</si>
  <si>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</si>
  <si>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</si>
  <si>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</si>
  <si>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</si>
  <si>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</si>
  <si>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</si>
  <si>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</si>
  <si>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</si>
  <si>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</si>
  <si>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</si>
  <si>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</si>
  <si>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</si>
  <si>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</si>
  <si>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</si>
  <si>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</si>
  <si>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</si>
  <si>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</si>
  <si>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</si>
  <si>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</si>
  <si>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</si>
  <si>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</si>
  <si>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</si>
  <si>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</si>
  <si>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</si>
  <si>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</si>
  <si>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</si>
  <si>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</si>
  <si>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</si>
  <si>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</si>
  <si>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</si>
  <si>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</si>
  <si>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</si>
  <si>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</si>
  <si>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</si>
  <si>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</si>
  <si>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</si>
  <si>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</si>
  <si>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</si>
  <si>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</si>
  <si>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</si>
  <si>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</si>
  <si>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</si>
  <si>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</si>
  <si>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</si>
  <si>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</si>
  <si>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</si>
  <si>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</si>
  <si>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</si>
  <si>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</si>
  <si>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</si>
  <si>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</si>
  <si>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</si>
  <si>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</si>
  <si>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</si>
  <si>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</si>
  <si>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</si>
  <si>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</si>
  <si>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</si>
  <si>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</si>
  <si>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</si>
  <si>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</si>
  <si>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</si>
  <si>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</si>
  <si>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</si>
  <si>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</si>
  <si>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</si>
  <si>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</si>
  <si>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</si>
  <si>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</si>
  <si>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</si>
  <si>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</si>
  <si>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</si>
  <si>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</si>
  <si>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</si>
  <si>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</si>
  <si>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</si>
  <si>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</si>
  <si>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</si>
  <si>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</si>
  <si>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</si>
  <si>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</si>
  <si>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</si>
  <si>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</si>
  <si>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</si>
  <si>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</si>
  <si>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</si>
  <si>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</si>
  <si>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</si>
  <si>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</si>
  <si>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</si>
  <si>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</si>
  <si>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</si>
  <si>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</si>
  <si>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</si>
  <si>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</si>
  <si>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</si>
  <si>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</si>
  <si>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</si>
  <si>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</si>
  <si>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</si>
  <si>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</si>
  <si>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</si>
  <si>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</si>
  <si>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</si>
  <si>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</si>
  <si>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</si>
  <si>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</si>
  <si>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</si>
  <si>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</si>
  <si>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</si>
  <si>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</si>
  <si>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</si>
  <si>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</si>
  <si>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</si>
  <si>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</si>
  <si>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</si>
  <si>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</si>
  <si>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</si>
  <si>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</si>
  <si>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</si>
  <si>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</si>
  <si>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</si>
  <si>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</si>
  <si>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</si>
  <si>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</si>
  <si>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</si>
  <si>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</si>
  <si>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</si>
  <si>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</si>
  <si>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</si>
  <si>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</si>
  <si>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</si>
  <si>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</si>
  <si>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</si>
  <si>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</si>
  <si>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</si>
  <si>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</si>
  <si>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</si>
  <si>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</si>
  <si>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</si>
  <si>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</si>
  <si>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</si>
  <si>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</si>
  <si>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</si>
  <si>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</si>
  <si>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</si>
  <si>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</si>
  <si>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</si>
  <si>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</si>
  <si>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</si>
  <si>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</si>
  <si>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</si>
  <si>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</si>
  <si>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</si>
  <si>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</si>
  <si>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</si>
  <si>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</si>
  <si>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</si>
  <si>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</si>
  <si>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</si>
  <si>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</si>
  <si>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</si>
  <si>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</si>
  <si>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</si>
  <si>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</si>
  <si>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</si>
  <si>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</si>
  <si>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</si>
  <si>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</si>
  <si>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</si>
  <si>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</si>
  <si>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</si>
  <si>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</si>
  <si>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</si>
  <si>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</si>
  <si>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</si>
  <si>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</si>
  <si>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</si>
  <si>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</si>
  <si>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</si>
  <si>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</si>
  <si>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</si>
  <si>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</si>
  <si>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</si>
  <si>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</si>
  <si>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</si>
  <si>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</si>
  <si>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</si>
  <si>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</si>
  <si>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</si>
  <si>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</si>
  <si>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</si>
  <si>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</si>
  <si>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</si>
  <si>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</si>
  <si>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</si>
  <si>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</si>
  <si>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</si>
  <si>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</si>
  <si>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</si>
  <si>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</si>
  <si>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</si>
  <si>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</si>
  <si>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</si>
  <si>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</si>
  <si>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</si>
  <si>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</si>
  <si>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</si>
  <si>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</si>
  <si>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</si>
  <si>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</si>
  <si>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</si>
  <si>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</si>
  <si>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</si>
  <si>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</si>
  <si>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</si>
  <si>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</si>
  <si>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</si>
  <si>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</si>
  <si>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</si>
  <si>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</si>
  <si>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</si>
  <si>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</si>
  <si>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</si>
  <si>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</si>
  <si>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</si>
  <si>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</si>
  <si>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</si>
  <si>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</si>
  <si>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</si>
  <si>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</si>
  <si>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</si>
  <si>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</si>
  <si>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</si>
  <si>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</si>
  <si>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</si>
  <si>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</si>
  <si>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</si>
  <si>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</si>
  <si>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</si>
  <si>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</si>
  <si>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</si>
  <si>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</si>
  <si>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</si>
  <si>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</si>
  <si>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</si>
  <si>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</si>
  <si>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</si>
  <si>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</si>
  <si>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</si>
  <si>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</si>
  <si>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</si>
  <si>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</si>
  <si>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</si>
  <si>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</si>
  <si>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</si>
  <si>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</si>
  <si>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</si>
  <si>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</si>
  <si>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</si>
  <si>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</si>
  <si>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</si>
  <si>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</si>
  <si>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</si>
  <si>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</si>
  <si>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</si>
  <si>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</si>
  <si>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</si>
  <si>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</si>
  <si>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</si>
  <si>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</si>
  <si>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</si>
  <si>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</si>
  <si>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</si>
  <si>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</si>
  <si>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</si>
  <si>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</si>
  <si>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</si>
  <si>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</si>
  <si>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</si>
  <si>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</si>
  <si>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</si>
  <si>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</si>
  <si>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</si>
  <si>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</si>
  <si>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</si>
  <si>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</si>
  <si>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</si>
  <si>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</si>
  <si>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</si>
  <si>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</si>
  <si>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</si>
  <si>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</si>
  <si>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</si>
  <si>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</si>
  <si>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</si>
  <si>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</si>
  <si>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</si>
  <si>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</si>
  <si>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</si>
  <si>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</si>
  <si>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</si>
  <si>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</si>
  <si>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</si>
  <si>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</si>
  <si>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</si>
  <si>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</si>
  <si>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</si>
  <si>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</si>
  <si>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</si>
  <si>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</si>
  <si>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</si>
  <si>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</si>
  <si>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</si>
  <si>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</si>
  <si>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</si>
  <si>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</si>
  <si>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</si>
  <si>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</si>
  <si>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</si>
  <si>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</si>
  <si>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</si>
  <si>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</si>
  <si>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</si>
  <si>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</si>
  <si>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</si>
  <si>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</si>
  <si>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</si>
  <si>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</si>
  <si>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</si>
  <si>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</si>
  <si>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</si>
  <si>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</si>
  <si>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</si>
  <si>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</si>
  <si>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</si>
  <si>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</si>
  <si>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</si>
  <si>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</si>
  <si>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</si>
  <si>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</si>
  <si>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</si>
  <si>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</si>
  <si>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</si>
  <si>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</si>
  <si>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</si>
  <si>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</si>
  <si>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</si>
  <si>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</si>
  <si>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</si>
  <si>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</si>
  <si>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</si>
  <si>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</si>
  <si>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</si>
  <si>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</si>
  <si>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</si>
  <si>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</si>
  <si>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</si>
  <si>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</si>
  <si>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</si>
  <si>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</si>
  <si>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</si>
  <si>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</si>
  <si>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</si>
  <si>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</si>
  <si>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</si>
  <si>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</si>
  <si>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</si>
  <si>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</si>
  <si>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</si>
  <si>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</si>
  <si>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</si>
  <si>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</si>
  <si>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</si>
  <si>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</si>
  <si>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</si>
  <si>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</si>
  <si>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</si>
  <si>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</si>
  <si>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</si>
  <si>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</si>
  <si>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</si>
  <si>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</si>
  <si>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</si>
  <si>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</si>
  <si>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</si>
  <si>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</si>
  <si>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</si>
  <si>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</si>
  <si>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</si>
  <si>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</si>
  <si>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</si>
  <si>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</si>
  <si>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</si>
  <si>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</si>
  <si>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</si>
  <si>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</si>
  <si>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</si>
  <si>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</si>
  <si>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</si>
  <si>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</si>
  <si>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</si>
  <si>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</si>
  <si>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</si>
  <si>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</si>
  <si>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</si>
  <si>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</si>
  <si>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</si>
  <si>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</si>
  <si>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</si>
  <si>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</si>
  <si>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</si>
  <si>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</si>
  <si>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</si>
  <si>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</si>
  <si>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</si>
  <si>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</si>
  <si>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</si>
  <si>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</si>
  <si>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</si>
  <si>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</si>
  <si>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</si>
  <si>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</si>
  <si>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</si>
  <si>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</si>
  <si>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</si>
  <si>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</si>
  <si>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</si>
  <si>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</si>
  <si>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</si>
  <si>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</si>
  <si>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</si>
  <si>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</si>
  <si>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</si>
  <si>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</si>
  <si>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</si>
  <si>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</si>
  <si>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</si>
  <si>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</si>
  <si>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</si>
  <si>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</si>
  <si>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</si>
  <si>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</si>
  <si>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</si>
  <si>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</si>
  <si>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</si>
  <si>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</si>
  <si>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</si>
  <si>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</si>
  <si>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</si>
  <si>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</si>
  <si>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</si>
  <si>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</si>
  <si>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</si>
  <si>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</si>
  <si>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</si>
  <si>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</si>
  <si>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</si>
  <si>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</si>
  <si>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</si>
  <si>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</si>
  <si>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</si>
  <si>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</si>
  <si>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</si>
  <si>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</si>
  <si>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</si>
  <si>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</si>
  <si>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</si>
  <si>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</si>
  <si>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</si>
  <si>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</si>
  <si>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</si>
  <si>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</si>
  <si>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</si>
  <si>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</si>
  <si>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</si>
  <si>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</si>
  <si>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</si>
  <si>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</si>
  <si>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</si>
  <si>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</si>
  <si>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</si>
  <si>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</si>
  <si>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</si>
  <si>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</si>
  <si>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</si>
  <si>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</si>
  <si>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</si>
  <si>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</si>
  <si>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</si>
  <si>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</si>
  <si>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</si>
  <si>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</si>
  <si>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</si>
  <si>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</si>
  <si>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</si>
  <si>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</si>
  <si>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</si>
  <si>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</si>
  <si>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</si>
  <si>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</si>
  <si>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</si>
  <si>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</si>
  <si>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</si>
  <si>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</si>
  <si>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</si>
  <si>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</si>
  <si>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</si>
  <si>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</si>
  <si>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</si>
  <si>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</si>
  <si>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</si>
  <si>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</si>
  <si>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</si>
  <si>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</si>
  <si>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</si>
  <si>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</si>
  <si>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</si>
  <si>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</si>
  <si>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</si>
  <si>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</si>
  <si>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</si>
  <si>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</si>
  <si>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</si>
  <si>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</si>
  <si>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</si>
  <si>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</si>
  <si>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</si>
  <si>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</si>
  <si>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</si>
  <si>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</si>
  <si>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</si>
  <si>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</si>
  <si>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</si>
  <si>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</si>
  <si>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</si>
  <si>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</si>
  <si>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</si>
  <si>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</si>
  <si>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</si>
  <si>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</si>
  <si>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</si>
  <si>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</si>
  <si>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</si>
  <si>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</si>
  <si>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</si>
  <si>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</si>
  <si>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</si>
  <si>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</si>
  <si>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</si>
  <si>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</si>
  <si>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</si>
  <si>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</si>
  <si>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</si>
  <si>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</si>
  <si>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</si>
  <si>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</si>
  <si>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</si>
  <si>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</si>
  <si>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</si>
  <si>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</si>
  <si>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</si>
  <si>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</si>
  <si>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</si>
  <si>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</si>
  <si>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</si>
  <si>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</si>
  <si>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</si>
  <si>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</si>
  <si>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</si>
  <si>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</si>
  <si>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</si>
  <si>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</si>
  <si>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</si>
  <si>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</si>
  <si>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</si>
  <si>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</si>
  <si>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</si>
  <si>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</si>
  <si>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</si>
  <si>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</si>
  <si>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</si>
  <si>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</si>
  <si>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</si>
  <si>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</si>
  <si>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</si>
  <si>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</si>
  <si>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</si>
  <si>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</si>
  <si>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</si>
  <si>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</si>
  <si>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</si>
  <si>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</si>
  <si>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</si>
  <si>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</si>
  <si>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</si>
  <si>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</si>
  <si>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</si>
  <si>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</si>
  <si>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</si>
  <si>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</si>
  <si>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</si>
  <si>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</si>
  <si>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</si>
  <si>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</si>
  <si>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</si>
  <si>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</si>
  <si>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</si>
  <si>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</si>
  <si>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</si>
  <si>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</si>
  <si>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</si>
  <si>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</si>
  <si>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</si>
  <si>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</si>
  <si>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</si>
  <si>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</si>
  <si>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</si>
  <si>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</si>
  <si>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</si>
  <si>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</si>
  <si>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</si>
  <si>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</si>
  <si>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</si>
  <si>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</si>
  <si>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</si>
  <si>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</si>
  <si>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</si>
  <si>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</si>
  <si>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</si>
  <si>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</si>
  <si>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</si>
  <si>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</si>
  <si>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</si>
  <si>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</si>
  <si>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</si>
  <si>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</si>
  <si>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</si>
  <si>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</si>
  <si>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</si>
  <si>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</si>
  <si>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</si>
  <si>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</si>
  <si>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</si>
  <si>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</si>
  <si>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</si>
  <si>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</si>
  <si>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</si>
  <si>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</si>
  <si>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</si>
  <si>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</si>
  <si>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</si>
  <si>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</si>
  <si>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</si>
  <si>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</si>
  <si>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</si>
  <si>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</si>
  <si>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</si>
  <si>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</si>
  <si>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</si>
  <si>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</si>
  <si>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</si>
  <si>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</si>
  <si>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</si>
  <si>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</si>
  <si>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</si>
  <si>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</si>
  <si>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</si>
  <si>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</si>
  <si>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</si>
  <si>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</si>
  <si>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</si>
  <si>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</si>
  <si>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</si>
  <si>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</si>
  <si>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</si>
  <si>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</si>
  <si>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</si>
  <si>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</si>
  <si>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</si>
  <si>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</si>
  <si>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</si>
  <si>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</si>
  <si>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</si>
  <si>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</si>
  <si>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</si>
  <si>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</si>
  <si>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</si>
  <si>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</si>
  <si>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</si>
  <si>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</si>
  <si>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</si>
  <si>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</si>
  <si>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</si>
  <si>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</si>
  <si>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</si>
  <si>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</si>
  <si>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</si>
  <si>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</si>
  <si>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</si>
  <si>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</si>
  <si>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</si>
  <si>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</si>
  <si>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</si>
  <si>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</si>
  <si>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</si>
  <si>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</si>
  <si>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</si>
  <si>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</si>
  <si>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</si>
  <si>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</si>
  <si>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</si>
  <si>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</si>
  <si>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</si>
  <si>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</si>
  <si>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</si>
  <si>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</si>
  <si>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</si>
  <si>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</si>
  <si>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</si>
  <si>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</si>
  <si>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</si>
  <si>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</si>
  <si>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</si>
  <si>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</si>
  <si>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</si>
  <si>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</si>
  <si>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</si>
  <si>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</si>
  <si>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</si>
  <si>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</si>
  <si>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</si>
  <si>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</si>
  <si>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</si>
  <si>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</si>
  <si>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</si>
  <si>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</si>
  <si>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</si>
  <si>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</si>
  <si>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</si>
  <si>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</si>
  <si>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</si>
  <si>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</si>
  <si>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</si>
  <si>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</si>
  <si>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</si>
  <si>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</si>
  <si>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</si>
  <si>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</si>
  <si>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</si>
  <si>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</si>
  <si>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</si>
  <si>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</si>
  <si>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</si>
  <si>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</si>
  <si>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</si>
  <si>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</si>
  <si>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</si>
  <si>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</si>
  <si>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</si>
  <si>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</si>
  <si>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</si>
  <si>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</si>
  <si>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</si>
  <si>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</si>
  <si>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</si>
  <si>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</si>
  <si>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</si>
  <si>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</si>
  <si>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</si>
  <si>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</si>
  <si>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</si>
  <si>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</si>
  <si>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</si>
  <si>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</si>
  <si>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</si>
  <si>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</si>
  <si>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</si>
  <si>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</si>
  <si>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</si>
  <si>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</si>
  <si>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</si>
  <si>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</si>
  <si>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</si>
  <si>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</si>
  <si>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</si>
  <si>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</si>
  <si>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</si>
  <si>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</si>
  <si>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</si>
  <si>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</si>
  <si>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</si>
  <si>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</si>
  <si>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</si>
  <si>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</si>
  <si>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</si>
  <si>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</si>
  <si>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</si>
  <si>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</si>
  <si>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</si>
  <si>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</si>
  <si>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</si>
  <si>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</si>
  <si>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</si>
  <si>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</si>
  <si>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</si>
  <si>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</si>
  <si>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</si>
  <si>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</si>
  <si>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</si>
  <si>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</si>
  <si>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</si>
  <si>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</si>
  <si>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</si>
  <si>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</si>
  <si>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</si>
  <si>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</si>
  <si>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</si>
  <si>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</si>
  <si>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</si>
  <si>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</si>
  <si>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</si>
  <si>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</si>
  <si>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</si>
  <si>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</si>
  <si>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</si>
  <si>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</si>
  <si>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</si>
  <si>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</si>
  <si>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</si>
  <si>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</si>
  <si>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</si>
  <si>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</si>
  <si>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</si>
  <si>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</si>
  <si>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</si>
  <si>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</si>
  <si>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</si>
  <si>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</si>
  <si>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</si>
  <si>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</si>
  <si>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</si>
  <si>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</si>
  <si>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</si>
  <si>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</si>
  <si>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</si>
  <si>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</si>
  <si>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</si>
  <si>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</si>
  <si>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</si>
  <si>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</si>
  <si>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</si>
  <si>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</si>
  <si>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</si>
  <si>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</si>
  <si>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</si>
  <si>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</si>
  <si>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</si>
  <si>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</si>
  <si>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</si>
  <si>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</si>
  <si>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</si>
  <si>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</si>
  <si>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</si>
  <si>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</si>
  <si>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</si>
  <si>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</si>
  <si>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</si>
  <si>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</si>
  <si>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</si>
  <si>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</si>
  <si>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</si>
  <si>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</si>
  <si>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</si>
  <si>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</si>
  <si>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</si>
  <si>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</si>
  <si>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</si>
  <si>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</si>
  <si>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</si>
  <si>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</si>
  <si>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</si>
  <si>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</si>
  <si>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</si>
  <si>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</si>
  <si>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</si>
  <si>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</si>
  <si>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</si>
  <si>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</si>
  <si>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</si>
  <si>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</si>
  <si>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</si>
  <si>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</si>
  <si>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</si>
  <si>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</si>
  <si>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</si>
  <si>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</si>
  <si>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</si>
  <si>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</si>
  <si>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</si>
  <si>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</si>
  <si>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</si>
  <si>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</si>
  <si>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</si>
  <si>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</si>
  <si>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</si>
  <si>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</si>
  <si>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</si>
  <si>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</si>
  <si>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</si>
  <si>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</si>
  <si>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</si>
  <si>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</si>
  <si>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</si>
  <si>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</si>
  <si>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</si>
  <si>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</si>
  <si>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</si>
  <si>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</si>
  <si>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</si>
  <si>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</si>
  <si>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</si>
  <si>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</si>
  <si>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</si>
  <si>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</si>
  <si>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</si>
  <si>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</si>
  <si>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</si>
  <si>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</si>
  <si>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</si>
  <si>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</si>
  <si>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</si>
  <si>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</si>
  <si>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</si>
  <si>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</si>
  <si>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</si>
  <si>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</si>
  <si>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</si>
  <si>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</si>
  <si>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</si>
  <si>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</si>
  <si>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</si>
  <si>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</si>
  <si>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</si>
  <si>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</si>
  <si>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</si>
  <si>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</si>
  <si>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</si>
  <si>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</si>
  <si>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</si>
  <si>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</si>
  <si>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</si>
  <si>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</si>
  <si>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</si>
  <si>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</si>
  <si>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</si>
  <si>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</si>
  <si>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</si>
  <si>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</si>
  <si>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</si>
  <si>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</si>
  <si>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</si>
  <si>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</si>
  <si>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</si>
  <si>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</si>
  <si>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</si>
  <si>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</si>
  <si>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</si>
  <si>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</si>
  <si>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</si>
  <si>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</si>
  <si>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</si>
  <si>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</si>
  <si>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</si>
  <si>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</si>
  <si>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</si>
  <si>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</si>
  <si>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</si>
  <si>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</si>
  <si>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</si>
  <si>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</si>
  <si>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</si>
  <si>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</si>
  <si>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</si>
  <si>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</si>
  <si>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</si>
  <si>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</si>
  <si>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</si>
  <si>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</si>
  <si>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</si>
  <si>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</si>
  <si>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</si>
  <si>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</si>
  <si>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</si>
  <si>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</si>
  <si>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</si>
  <si>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</si>
  <si>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</si>
  <si>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</si>
  <si>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</si>
  <si>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</si>
  <si>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</si>
  <si>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</si>
  <si>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</si>
  <si>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</si>
  <si>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</si>
  <si>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</si>
  <si>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</si>
  <si>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</si>
  <si>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</si>
  <si>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</si>
  <si>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</si>
  <si>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</si>
  <si>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</si>
  <si>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</si>
  <si>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</si>
  <si>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</si>
  <si>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</si>
  <si>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</si>
  <si>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</si>
  <si>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</si>
  <si>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</si>
  <si>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</si>
  <si>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</si>
  <si>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</si>
  <si>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</si>
  <si>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</si>
  <si>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</si>
  <si>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</si>
  <si>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</si>
  <si>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</si>
  <si>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</si>
  <si>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</si>
  <si>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</si>
  <si>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</si>
  <si>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</si>
  <si>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</si>
  <si>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</si>
  <si>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</si>
  <si>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</si>
  <si>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</si>
  <si>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</si>
  <si>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</si>
  <si>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</si>
  <si>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</si>
  <si>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</si>
  <si>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</si>
  <si>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</si>
  <si>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</si>
  <si>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</si>
  <si>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</si>
  <si>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</si>
  <si>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</si>
  <si>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</si>
  <si>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</si>
  <si>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</si>
  <si>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</si>
  <si>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</si>
  <si>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</si>
  <si>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</si>
  <si>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</si>
  <si>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</si>
  <si>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</si>
  <si>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</si>
  <si>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</si>
  <si>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</si>
  <si>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</si>
  <si>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</si>
  <si>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</si>
  <si>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</si>
  <si>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</si>
  <si>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</si>
  <si>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</si>
  <si>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</si>
  <si>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</si>
  <si>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</si>
  <si>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</si>
  <si>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</si>
  <si>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</si>
  <si>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</si>
  <si>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</si>
  <si>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</si>
  <si>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</si>
  <si>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</si>
  <si>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</si>
  <si>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</si>
  <si>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</si>
  <si>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</si>
  <si>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</si>
  <si>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</si>
  <si>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</si>
  <si>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</si>
  <si>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</si>
  <si>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</si>
  <si>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</si>
  <si>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</si>
  <si>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</si>
  <si>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</si>
  <si>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</si>
  <si>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</si>
  <si>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</si>
  <si>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</si>
  <si>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</si>
  <si>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</si>
  <si>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</si>
  <si>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</si>
  <si>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</si>
  <si>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</si>
  <si>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</si>
  <si>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</si>
  <si>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</si>
  <si>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</si>
  <si>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</si>
  <si>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</si>
  <si>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</si>
  <si>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</si>
  <si>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</si>
  <si>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</si>
  <si>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</si>
  <si>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</si>
  <si>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</si>
  <si>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</si>
  <si>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</si>
  <si>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</si>
  <si>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</si>
  <si>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</si>
  <si>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</si>
  <si>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</si>
  <si>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</si>
  <si>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</si>
  <si>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</si>
  <si>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</si>
  <si>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</si>
  <si>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</si>
  <si>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</si>
  <si>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</si>
  <si>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</si>
  <si>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</si>
  <si>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</si>
  <si>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</si>
  <si>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</si>
  <si>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</si>
  <si>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</si>
  <si>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</si>
  <si>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</si>
  <si>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</si>
  <si>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</si>
  <si>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</si>
  <si>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</si>
  <si>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</si>
  <si>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</si>
  <si>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</si>
  <si>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</si>
  <si>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</si>
  <si>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</si>
  <si>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</si>
  <si>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</si>
  <si>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</si>
  <si>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</si>
  <si>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</si>
  <si>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</si>
  <si>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</si>
  <si>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</si>
  <si>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</si>
  <si>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</si>
  <si>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</si>
  <si>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</si>
  <si>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</si>
  <si>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</si>
  <si>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</si>
  <si>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</si>
  <si>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</si>
  <si>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</si>
  <si>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</si>
  <si>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</si>
  <si>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</si>
  <si>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</si>
  <si>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</si>
  <si>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</si>
  <si>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</si>
  <si>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</si>
  <si>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</si>
  <si>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</si>
  <si>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</si>
  <si>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</si>
  <si>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</si>
  <si>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</si>
  <si>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</si>
  <si>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</si>
  <si>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</si>
  <si>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</si>
  <si>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</si>
  <si>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</si>
  <si>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</si>
  <si>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</si>
  <si>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</si>
  <si>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</si>
  <si>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</si>
  <si>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</si>
  <si>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</si>
  <si>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</si>
  <si>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</si>
  <si>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</si>
  <si>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</si>
  <si>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</si>
  <si>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</si>
  <si>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</si>
  <si>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</si>
  <si>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</si>
  <si>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</si>
  <si>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</si>
  <si>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</si>
  <si>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</si>
  <si>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</si>
  <si>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</si>
  <si>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</si>
  <si>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</si>
  <si>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</si>
  <si>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</si>
  <si>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</si>
  <si>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</si>
  <si>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</si>
  <si>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</si>
  <si>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</si>
  <si>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</si>
  <si>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</si>
  <si>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</si>
  <si>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</si>
  <si>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</si>
  <si>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</si>
  <si>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</si>
  <si>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</si>
  <si>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</si>
  <si>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</si>
  <si>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</si>
  <si>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</si>
  <si>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</si>
  <si>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</si>
  <si>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</si>
  <si>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</si>
  <si>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</si>
  <si>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</si>
  <si>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</si>
  <si>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</si>
  <si>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</si>
  <si>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</si>
  <si>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</si>
  <si>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</si>
  <si>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</si>
  <si>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</si>
  <si>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</si>
  <si>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</si>
  <si>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</si>
  <si>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</si>
  <si>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</si>
  <si>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</si>
  <si>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</si>
  <si>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</si>
  <si>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</si>
  <si>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</si>
  <si>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</si>
  <si>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</si>
  <si>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</si>
  <si>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</si>
  <si>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</si>
  <si>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</si>
  <si>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</si>
  <si>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</si>
  <si>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</si>
  <si>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</si>
  <si>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</si>
  <si>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</si>
  <si>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</si>
  <si>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</si>
  <si>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</si>
  <si>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</si>
  <si>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</si>
  <si>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</si>
  <si>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</si>
  <si>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</si>
  <si>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</si>
  <si>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</si>
  <si>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</si>
  <si>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</si>
  <si>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</si>
  <si>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</si>
  <si>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</si>
  <si>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</si>
  <si>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</si>
  <si>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</si>
  <si>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</si>
  <si>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</si>
  <si>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</si>
  <si>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</si>
  <si>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</si>
  <si>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</si>
  <si>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</si>
  <si>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</si>
  <si>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</si>
  <si>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</si>
  <si>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</si>
  <si>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</si>
  <si>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</si>
  <si>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</si>
  <si>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</si>
  <si>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</si>
  <si>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</si>
  <si>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</si>
  <si>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</si>
  <si>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</si>
  <si>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</si>
  <si>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</si>
  <si>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</si>
  <si>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</si>
  <si>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</si>
  <si>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</si>
  <si>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</si>
  <si>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</si>
  <si>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</si>
  <si>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</si>
  <si>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</si>
  <si>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</si>
  <si>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</si>
  <si>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</si>
  <si>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</si>
  <si>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</si>
  <si>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</si>
  <si>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</si>
  <si>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</si>
  <si>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</si>
  <si>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</si>
  <si>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</si>
  <si>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</si>
  <si>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</si>
  <si>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</si>
  <si>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</si>
  <si>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</si>
  <si>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</si>
  <si>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</si>
  <si>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</si>
  <si>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</si>
  <si>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</si>
  <si>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</si>
  <si>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</si>
  <si>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</si>
  <si>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</si>
  <si>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</si>
  <si>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</si>
  <si>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</si>
  <si>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</si>
  <si>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</si>
  <si>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</si>
  <si>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</si>
  <si>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</si>
  <si>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</si>
  <si>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</si>
  <si>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</si>
  <si>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</si>
  <si>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</si>
  <si>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</si>
  <si>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</si>
  <si>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</si>
  <si>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</si>
  <si>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</si>
  <si>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</si>
  <si>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</si>
  <si>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</si>
  <si>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</si>
  <si>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</si>
  <si>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</si>
  <si>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</si>
  <si>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</si>
  <si>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</si>
  <si>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</si>
  <si>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</si>
  <si>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</si>
  <si>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</si>
  <si>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</si>
  <si>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</si>
  <si>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</si>
  <si>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</si>
  <si>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</si>
  <si>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</si>
  <si>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</si>
  <si>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</si>
  <si>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</si>
  <si>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</si>
  <si>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</si>
  <si>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</si>
  <si>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</si>
  <si>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</si>
  <si>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</si>
  <si>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</si>
  <si>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</si>
  <si>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</si>
  <si>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</si>
  <si>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</si>
  <si>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</si>
  <si>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</si>
  <si>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</si>
  <si>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</si>
  <si>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</si>
  <si>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</si>
  <si>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</si>
  <si>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</si>
  <si>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</si>
  <si>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</si>
  <si>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</si>
  <si>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</si>
  <si>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</si>
  <si>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</si>
  <si>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</si>
  <si>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</si>
  <si>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</si>
  <si>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</si>
  <si>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</si>
  <si>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</si>
  <si>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</si>
  <si>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</si>
  <si>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</si>
  <si>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</si>
  <si>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</si>
  <si>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</si>
  <si>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</si>
  <si>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</si>
  <si>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</si>
  <si>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</si>
  <si>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</si>
  <si>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</si>
  <si>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</si>
  <si>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</si>
  <si>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</si>
  <si>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</si>
  <si>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</si>
  <si>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</si>
  <si>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</si>
  <si>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</si>
  <si>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</si>
  <si>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</si>
  <si>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</si>
  <si>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</si>
  <si>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</si>
  <si>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</si>
  <si>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</si>
  <si>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</si>
  <si>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</si>
  <si>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</si>
  <si>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</si>
  <si>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</si>
  <si>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</si>
  <si>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</si>
  <si>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</si>
  <si>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</si>
  <si>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</si>
  <si>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</si>
  <si>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</si>
  <si>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</si>
  <si>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</si>
  <si>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</si>
  <si>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</si>
  <si>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</si>
  <si>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</si>
  <si>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</si>
  <si>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</si>
  <si>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</si>
  <si>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</si>
  <si>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</si>
  <si>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</si>
  <si>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</si>
  <si>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</si>
  <si>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</si>
  <si>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</si>
  <si>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</si>
  <si>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</si>
  <si>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</si>
  <si>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</si>
  <si>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</si>
  <si>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</si>
  <si>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</si>
  <si>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</si>
  <si>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</si>
  <si>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</si>
  <si>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</si>
  <si>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</si>
  <si>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</si>
  <si>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</si>
  <si>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</si>
  <si>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</si>
  <si>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</si>
  <si>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</si>
  <si>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</si>
  <si>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</si>
  <si>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</si>
  <si>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</si>
  <si>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</si>
  <si>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</si>
  <si>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</si>
  <si>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</si>
  <si>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</si>
  <si>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</si>
  <si>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</si>
  <si>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</si>
  <si>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</si>
  <si>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</si>
  <si>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</si>
  <si>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</si>
  <si>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</si>
  <si>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</si>
  <si>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</si>
  <si>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</si>
  <si>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</si>
  <si>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</si>
  <si>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</si>
  <si>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</si>
  <si>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</si>
  <si>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</si>
  <si>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</si>
  <si>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</si>
  <si>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</si>
  <si>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</si>
  <si>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</si>
  <si>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</si>
  <si>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</si>
  <si>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</si>
  <si>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</si>
  <si>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</si>
  <si>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</si>
  <si>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</si>
  <si>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</si>
  <si>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</si>
  <si>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</si>
  <si>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</si>
  <si>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</si>
  <si>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</si>
  <si>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</si>
  <si>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</si>
  <si>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</si>
  <si>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</si>
  <si>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</si>
  <si>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</si>
  <si>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</si>
  <si>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</si>
  <si>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</si>
  <si>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</si>
  <si>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</si>
  <si>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</si>
  <si>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</si>
  <si>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</si>
  <si>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</si>
  <si>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</si>
  <si>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</si>
  <si>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</si>
  <si>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</si>
  <si>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</si>
  <si>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</si>
  <si>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</si>
  <si>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</si>
  <si>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</si>
  <si>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</si>
  <si>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</si>
  <si>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</si>
  <si>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</si>
  <si>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</si>
  <si>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</si>
  <si>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</si>
  <si>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</si>
  <si>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</si>
  <si>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</si>
  <si>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</si>
  <si>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</si>
  <si>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</si>
  <si>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</si>
  <si>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</si>
  <si>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</si>
  <si>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</si>
  <si>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</si>
  <si>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</si>
  <si>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</si>
  <si>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</si>
  <si>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</si>
  <si>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</si>
  <si>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</si>
  <si>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</si>
  <si>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</si>
  <si>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</si>
  <si>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</si>
  <si>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</si>
  <si>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</si>
  <si>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</si>
  <si>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</si>
  <si>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</si>
  <si>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</si>
  <si>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</si>
  <si>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</si>
  <si>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</si>
  <si>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</si>
  <si>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</si>
  <si>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</si>
  <si>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</si>
  <si>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</si>
  <si>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</si>
  <si>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</si>
  <si>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</si>
  <si>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</si>
  <si>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</si>
  <si>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</si>
  <si>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</si>
  <si>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</si>
  <si>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</si>
  <si>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</si>
  <si>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</si>
  <si>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</si>
  <si>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</si>
  <si>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</si>
  <si>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</si>
  <si>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</si>
  <si>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</si>
  <si>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</si>
  <si>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</si>
  <si>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</si>
  <si>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</si>
  <si>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</si>
  <si>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</si>
  <si>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</si>
  <si>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</si>
  <si>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</si>
  <si>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</si>
  <si>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</si>
  <si>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</si>
  <si>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</si>
  <si>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</si>
  <si>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</si>
  <si>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</si>
  <si>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</si>
  <si>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</si>
  <si>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</si>
  <si>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</si>
  <si>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</si>
  <si>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</si>
  <si>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</si>
  <si>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</si>
  <si>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</si>
  <si>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</si>
  <si>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</si>
  <si>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</si>
  <si>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</si>
  <si>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</si>
  <si>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</si>
  <si>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</si>
  <si>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</si>
  <si>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</si>
  <si>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</si>
  <si>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</si>
  <si>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</si>
  <si>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</si>
  <si>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</si>
  <si>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</si>
  <si>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</si>
  <si>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</si>
  <si>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</si>
  <si>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</si>
  <si>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</si>
  <si>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</si>
  <si>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</si>
  <si>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</si>
  <si>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</si>
  <si>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</si>
  <si>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</si>
  <si>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</si>
  <si>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</si>
  <si>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</si>
  <si>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</si>
  <si>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</si>
  <si>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</si>
  <si>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</si>
  <si>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</si>
  <si>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</si>
  <si>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</si>
  <si>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</si>
  <si>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</si>
  <si>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</si>
  <si>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</si>
  <si>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</si>
  <si>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</si>
  <si>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</si>
  <si>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</si>
  <si>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</si>
  <si>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</si>
  <si>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</si>
  <si>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</si>
  <si>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</si>
  <si>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</si>
  <si>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</si>
  <si>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</si>
  <si>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</si>
  <si>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</si>
  <si>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</si>
  <si>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</si>
  <si>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</si>
  <si>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</si>
  <si>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</si>
  <si>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</si>
  <si>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</si>
  <si>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</si>
  <si>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</si>
  <si>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</si>
  <si>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</si>
  <si>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</si>
  <si>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</si>
  <si>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</si>
  <si>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</si>
  <si>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</si>
  <si>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</si>
  <si>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</si>
  <si>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</si>
  <si>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</si>
  <si>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</si>
  <si>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</si>
  <si>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</si>
  <si>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</si>
  <si>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</si>
  <si>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</si>
  <si>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</si>
  <si>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</si>
  <si>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</si>
  <si>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</si>
  <si>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</si>
  <si>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</si>
  <si>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</si>
  <si>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</si>
  <si>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</si>
  <si>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</si>
  <si>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</si>
  <si>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</si>
  <si>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</si>
  <si>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</si>
  <si>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</si>
  <si>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</si>
  <si>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</si>
  <si>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</si>
  <si>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</si>
  <si>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</si>
  <si>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</si>
  <si>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</si>
  <si>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</si>
  <si>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</si>
  <si>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</si>
  <si>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</si>
  <si>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</si>
  <si>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</si>
  <si>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</si>
  <si>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</si>
  <si>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</si>
  <si>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</si>
  <si>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</si>
  <si>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</si>
  <si>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</si>
  <si>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</si>
  <si>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</si>
  <si>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</si>
  <si>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</si>
  <si>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</si>
  <si>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</si>
  <si>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</si>
  <si>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</si>
  <si>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</si>
  <si>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</si>
  <si>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</si>
  <si>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</si>
  <si>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</si>
  <si>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</si>
  <si>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</si>
  <si>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</si>
  <si>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</si>
  <si>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</si>
  <si>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</si>
  <si>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</si>
  <si>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</si>
  <si>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</si>
  <si>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</si>
  <si>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</si>
  <si>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</si>
  <si>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</si>
  <si>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</si>
  <si>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</si>
  <si>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</si>
  <si>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</si>
  <si>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</si>
  <si>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</si>
  <si>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</si>
  <si>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</si>
  <si>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</si>
  <si>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</si>
  <si>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</si>
  <si>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</si>
  <si>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</si>
  <si>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</si>
  <si>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</si>
  <si>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</si>
  <si>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</si>
  <si>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</si>
  <si>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</si>
  <si>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</si>
  <si>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</si>
  <si>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</si>
  <si>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</si>
  <si>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</si>
  <si>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</si>
  <si>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</si>
  <si>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</si>
  <si>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</si>
  <si>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</si>
  <si>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</si>
  <si>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</si>
  <si>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</si>
  <si>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</si>
  <si>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</si>
  <si>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</si>
  <si>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</si>
  <si>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</si>
  <si>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</si>
  <si>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</si>
  <si>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</si>
  <si>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</si>
  <si>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</si>
  <si>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</si>
  <si>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</si>
  <si>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</si>
  <si>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</si>
  <si>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</si>
  <si>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</si>
  <si>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</si>
  <si>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</si>
  <si>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</si>
  <si>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</si>
  <si>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</si>
  <si>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</si>
  <si>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</si>
  <si>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</si>
  <si>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</si>
  <si>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</si>
  <si>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</si>
  <si>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</si>
  <si>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</si>
  <si>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</si>
  <si>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</si>
  <si>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</si>
  <si>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</si>
  <si>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</si>
  <si>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</si>
  <si>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</si>
  <si>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</si>
  <si>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</si>
  <si>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</si>
  <si>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</si>
  <si>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</si>
  <si>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</si>
  <si>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</si>
  <si>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</si>
  <si>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</si>
  <si>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</si>
  <si>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</si>
  <si>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</si>
  <si>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</si>
  <si>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</si>
  <si>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</si>
  <si>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</si>
  <si>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</si>
  <si>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</si>
  <si>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</si>
  <si>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</si>
  <si>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</si>
  <si>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</si>
  <si>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</si>
  <si>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</si>
  <si>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</si>
  <si>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</si>
  <si>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</si>
  <si>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</si>
  <si>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</si>
  <si>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</si>
  <si>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</si>
  <si>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</si>
  <si>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</si>
  <si>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</si>
  <si>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</si>
  <si>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</si>
  <si>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</si>
  <si>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</si>
  <si>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</si>
  <si>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</si>
  <si>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</si>
  <si>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</si>
  <si>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</si>
  <si>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</si>
  <si>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</si>
  <si>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</si>
  <si>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</si>
  <si>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</si>
  <si>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</si>
  <si>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</si>
  <si>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</si>
  <si>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</si>
  <si>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</si>
  <si>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</si>
  <si>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</si>
  <si>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</si>
  <si>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</si>
  <si>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</si>
  <si>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</si>
  <si>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</si>
  <si>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</si>
  <si>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</si>
  <si>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</si>
  <si>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</si>
  <si>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</si>
  <si>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</si>
  <si>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</si>
  <si>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</si>
  <si>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</si>
  <si>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</si>
  <si>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</si>
  <si>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</si>
  <si>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</si>
  <si>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</si>
  <si>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</si>
  <si>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</si>
  <si>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</si>
  <si>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</si>
  <si>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</si>
  <si>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</si>
  <si>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</si>
  <si>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</si>
  <si>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</si>
  <si>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</si>
  <si>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</si>
  <si>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</si>
  <si>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</si>
  <si>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</si>
  <si>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</si>
  <si>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</si>
  <si>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</si>
  <si>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</si>
  <si>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</si>
  <si>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</si>
  <si>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</si>
  <si>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</si>
  <si>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</si>
  <si>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</si>
  <si>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</si>
  <si>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</si>
  <si>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</si>
  <si>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</si>
  <si>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</si>
  <si>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</si>
  <si>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</si>
  <si>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</si>
  <si>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</si>
  <si>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</si>
  <si>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</si>
  <si>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</si>
  <si>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</si>
  <si>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</si>
  <si>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</si>
  <si>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</si>
  <si>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</si>
  <si>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</si>
  <si>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</si>
  <si>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</si>
  <si>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</si>
  <si>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</si>
  <si>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</si>
  <si>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</si>
  <si>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</si>
  <si>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</si>
  <si>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</si>
  <si>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</si>
  <si>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</si>
  <si>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</si>
  <si>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</si>
  <si>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</si>
  <si>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</si>
  <si>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</si>
  <si>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</si>
  <si>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</si>
  <si>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</si>
  <si>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</si>
  <si>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</si>
  <si>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</si>
  <si>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</si>
  <si>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</si>
  <si>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</si>
  <si>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</si>
  <si>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</si>
  <si>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</si>
  <si>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</si>
  <si>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</si>
  <si>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</si>
  <si>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</si>
  <si>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</si>
  <si>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</si>
  <si>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</si>
  <si>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</si>
  <si>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</si>
  <si>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</si>
  <si>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</si>
  <si>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</si>
  <si>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</si>
  <si>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</si>
  <si>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</si>
  <si>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</si>
  <si>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</si>
  <si>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</si>
  <si>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</si>
  <si>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</si>
  <si>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</si>
  <si>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</si>
  <si>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</si>
  <si>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</si>
  <si>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</si>
  <si>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</si>
  <si>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</si>
  <si>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</si>
  <si>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</si>
  <si>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</si>
  <si>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</si>
  <si>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</si>
  <si>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</si>
  <si>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</si>
  <si>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</si>
  <si>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</si>
  <si>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</si>
  <si>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</si>
  <si>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</si>
  <si>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</si>
  <si>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</si>
  <si>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</si>
  <si>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</si>
  <si>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</si>
  <si>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</si>
  <si>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</si>
  <si>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</si>
  <si>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</si>
  <si>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</si>
  <si>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</si>
  <si>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</si>
  <si>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</si>
  <si>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</si>
  <si>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</si>
  <si>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</si>
  <si>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</si>
  <si>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</si>
  <si>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</si>
  <si>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</si>
  <si>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</si>
  <si>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</si>
  <si>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</si>
  <si>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</si>
  <si>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</si>
  <si>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</si>
  <si>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</si>
  <si>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</si>
  <si>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</si>
  <si>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</si>
  <si>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</si>
  <si>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</si>
  <si>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</si>
  <si>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</si>
  <si>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</si>
  <si>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</si>
  <si>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</si>
  <si>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</si>
  <si>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</si>
  <si>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</si>
  <si>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</si>
  <si>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</si>
  <si>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</si>
  <si>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</si>
  <si>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</si>
  <si>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</si>
  <si>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</si>
  <si>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</si>
  <si>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</si>
  <si>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</si>
  <si>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</si>
  <si>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</si>
  <si>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</si>
  <si>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</si>
  <si>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</si>
  <si>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</si>
  <si>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</si>
  <si>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</si>
  <si>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</si>
  <si>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</si>
  <si>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</si>
  <si>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</si>
  <si>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</si>
  <si>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</si>
  <si>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</si>
  <si>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</si>
  <si>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</si>
  <si>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</si>
  <si>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</si>
  <si>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</si>
  <si>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</si>
  <si>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</si>
  <si>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</si>
  <si>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</si>
  <si>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</si>
  <si>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</si>
  <si>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</si>
  <si>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</si>
  <si>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</si>
  <si>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</si>
  <si>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</si>
  <si>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</si>
  <si>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</si>
  <si>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</si>
  <si>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</si>
  <si>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</si>
  <si>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</si>
  <si>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</si>
  <si>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</si>
  <si>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</si>
  <si>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</si>
  <si>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</si>
  <si>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</si>
  <si>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</si>
  <si>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</si>
  <si>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</si>
  <si>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</si>
  <si>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</si>
  <si>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</si>
  <si>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</si>
  <si>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</si>
  <si>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</si>
  <si>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</si>
  <si>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</si>
  <si>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</si>
  <si>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</si>
  <si>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</si>
  <si>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</si>
  <si>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</si>
  <si>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</si>
  <si>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</si>
  <si>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</si>
  <si>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</si>
  <si>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</si>
  <si>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</si>
  <si>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</si>
  <si>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</si>
  <si>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</si>
  <si>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</si>
  <si>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</si>
  <si>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</si>
  <si>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</si>
  <si>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</si>
  <si>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</si>
  <si>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</si>
  <si>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</si>
  <si>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</si>
  <si>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</si>
  <si>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</si>
  <si>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</si>
  <si>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</si>
  <si>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</si>
  <si>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</si>
  <si>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</si>
  <si>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</si>
  <si>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</si>
  <si>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</si>
  <si>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</si>
  <si>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</si>
  <si>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</si>
  <si>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</si>
  <si>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</si>
  <si>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</si>
  <si>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</si>
  <si>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</si>
  <si>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</si>
  <si>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</si>
  <si>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</si>
  <si>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</si>
  <si>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</si>
  <si>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</si>
  <si>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</si>
  <si>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</si>
  <si>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</si>
  <si>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</si>
  <si>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</si>
  <si>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</si>
  <si>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</si>
  <si>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</si>
  <si>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</si>
  <si>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</si>
  <si>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</si>
  <si>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</si>
  <si>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</si>
  <si>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</si>
  <si>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</si>
  <si>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</si>
  <si>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</si>
  <si>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</si>
  <si>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</si>
  <si>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</si>
  <si>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</si>
  <si>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</si>
  <si>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</si>
  <si>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</si>
  <si>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</si>
  <si>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</si>
  <si>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</si>
  <si>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</si>
  <si>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</si>
  <si>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</si>
  <si>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</si>
  <si>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</si>
  <si>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</si>
  <si>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</si>
  <si>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</si>
  <si>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</si>
  <si>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</si>
  <si>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</si>
  <si>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</si>
  <si>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</si>
  <si>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</si>
  <si>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</si>
  <si>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</si>
  <si>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</si>
  <si>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</si>
  <si>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</si>
  <si>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</si>
  <si>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</si>
  <si>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</si>
  <si>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</si>
  <si>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</si>
  <si>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</si>
  <si>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</si>
  <si>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</si>
  <si>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</si>
  <si>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</si>
  <si>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</si>
  <si>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</si>
  <si>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</si>
  <si>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</si>
  <si>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</si>
  <si>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</si>
  <si>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</si>
  <si>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</si>
  <si>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</si>
  <si>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</si>
  <si>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</si>
  <si>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</si>
  <si>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</si>
  <si>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</si>
  <si>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</si>
  <si>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</si>
  <si>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</si>
  <si>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</si>
  <si>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</si>
  <si>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</si>
  <si>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</si>
  <si>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</si>
  <si>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</si>
  <si>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</si>
  <si>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</si>
  <si>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</si>
  <si>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</si>
  <si>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</si>
  <si>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</si>
  <si>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</si>
  <si>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</si>
  <si>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</si>
  <si>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</si>
  <si>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</si>
  <si>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</si>
  <si>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</si>
  <si>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</si>
  <si>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</si>
  <si>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</si>
  <si>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</si>
  <si>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</si>
  <si>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</si>
  <si>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</si>
  <si>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</si>
  <si>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</si>
  <si>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</si>
  <si>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</si>
  <si>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</si>
  <si>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</si>
  <si>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</si>
  <si>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</si>
  <si>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</si>
  <si>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</si>
  <si>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</si>
  <si>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</si>
  <si>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</si>
  <si>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</si>
  <si>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</si>
  <si>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</si>
  <si>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</si>
  <si>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</si>
  <si>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</si>
  <si>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</si>
  <si>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</si>
  <si>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</si>
  <si>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</si>
  <si>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</si>
  <si>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</si>
  <si>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</si>
  <si>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</si>
  <si>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</si>
  <si>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</si>
  <si>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</si>
  <si>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</si>
  <si>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</si>
  <si>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</si>
  <si>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</si>
  <si>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</si>
  <si>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</si>
  <si>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</si>
  <si>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</si>
  <si>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</si>
  <si>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</si>
  <si>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</si>
  <si>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</si>
  <si>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</si>
  <si>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</si>
  <si>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</si>
  <si>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</si>
  <si>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</si>
  <si>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</si>
  <si>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</si>
  <si>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</si>
  <si>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</si>
  <si>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</si>
  <si>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</si>
  <si>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</si>
  <si>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</si>
  <si>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</si>
  <si>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</si>
  <si>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</si>
  <si>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</si>
  <si>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</si>
  <si>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</si>
  <si>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</si>
  <si>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</si>
  <si>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</si>
  <si>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</si>
  <si>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</si>
  <si>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</si>
  <si>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</si>
  <si>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</si>
  <si>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</si>
  <si>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</si>
  <si>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</si>
  <si>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</si>
  <si>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</si>
  <si>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</si>
  <si>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</si>
  <si>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</si>
  <si>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</si>
  <si>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</si>
  <si>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</si>
  <si>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</si>
  <si>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</si>
  <si>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</si>
  <si>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</si>
  <si>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</si>
  <si>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</si>
  <si>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</si>
  <si>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</si>
  <si>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</si>
  <si>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</si>
  <si>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</si>
  <si>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</si>
  <si>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</si>
  <si>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</si>
  <si>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</si>
  <si>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</si>
  <si>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</si>
  <si>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</si>
  <si>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</si>
  <si>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</si>
  <si>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</si>
  <si>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</si>
  <si>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</si>
  <si>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</si>
  <si>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</si>
  <si>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</si>
  <si>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</si>
  <si>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</si>
  <si>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</si>
  <si>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</si>
  <si>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</si>
  <si>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</si>
  <si>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</si>
  <si>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</si>
  <si>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</si>
  <si>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</si>
  <si>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</si>
  <si>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</si>
  <si>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</si>
  <si>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</si>
  <si>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</si>
  <si>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</si>
  <si>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</si>
  <si>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</si>
  <si>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</si>
  <si>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</si>
  <si>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</si>
  <si>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</si>
  <si>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</si>
  <si>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</si>
  <si>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</si>
  <si>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</si>
  <si>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</si>
  <si>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</si>
  <si>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</si>
  <si>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</si>
  <si>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</si>
  <si>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</si>
  <si>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</si>
  <si>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</si>
  <si>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</si>
  <si>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</si>
  <si>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</si>
  <si>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</si>
  <si>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</si>
  <si>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</si>
  <si>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</si>
  <si>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</si>
  <si>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</si>
  <si>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</si>
  <si>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</si>
  <si>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</si>
  <si>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</si>
  <si>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</si>
  <si>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</si>
  <si>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</si>
  <si>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</si>
  <si>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</si>
  <si>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</si>
  <si>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</si>
  <si>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</si>
  <si>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</si>
  <si>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</si>
  <si>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</si>
  <si>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</si>
  <si>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</si>
  <si>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</si>
  <si>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</si>
  <si>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</si>
  <si>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</si>
  <si>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</si>
  <si>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</si>
  <si>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</si>
  <si>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</si>
  <si>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</si>
  <si>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</si>
  <si>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</si>
  <si>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</si>
  <si>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</si>
  <si>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</si>
  <si>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</si>
  <si>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</si>
  <si>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</si>
  <si>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</si>
  <si>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</si>
  <si>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</si>
  <si>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</si>
  <si>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</si>
  <si>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</si>
  <si>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</si>
  <si>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</si>
  <si>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</si>
  <si>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</si>
  <si>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</si>
  <si>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</si>
  <si>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</si>
  <si>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</si>
  <si>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</si>
  <si>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</si>
  <si>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</si>
  <si>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</si>
  <si>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</si>
  <si>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</si>
  <si>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</si>
  <si>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</si>
  <si>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</si>
  <si>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</si>
  <si>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</si>
  <si>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</si>
  <si>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</si>
  <si>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</si>
  <si>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</si>
  <si>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</si>
  <si>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</si>
  <si>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</si>
  <si>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</si>
  <si>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</si>
  <si>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</si>
  <si>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</si>
  <si>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</si>
  <si>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</si>
  <si>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</si>
  <si>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</si>
  <si>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</si>
  <si>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</si>
  <si>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</si>
  <si>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</si>
  <si>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</si>
  <si>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</si>
  <si>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</si>
  <si>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</si>
  <si>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</si>
  <si>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</si>
  <si>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</si>
  <si>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</si>
  <si>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</si>
  <si>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</si>
  <si>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</si>
  <si>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</si>
  <si>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</si>
  <si>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</si>
  <si>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</si>
  <si>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</si>
  <si>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</si>
  <si>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</si>
  <si>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</si>
  <si>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</si>
  <si>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</si>
  <si>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</si>
  <si>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</si>
  <si>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</si>
  <si>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</si>
  <si>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</si>
  <si>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</si>
  <si>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</si>
  <si>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</si>
  <si>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</si>
  <si>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</si>
  <si>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</si>
  <si>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</si>
  <si>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</si>
  <si>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</si>
  <si>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</si>
  <si>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</si>
  <si>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</si>
  <si>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</si>
  <si>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</si>
  <si>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</si>
  <si>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</si>
  <si>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</si>
  <si>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</si>
  <si>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</si>
  <si>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</si>
  <si>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</si>
  <si>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</si>
  <si>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</si>
  <si>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</si>
  <si>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</si>
  <si>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</si>
  <si>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</si>
  <si>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</si>
  <si>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</si>
  <si>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</si>
  <si>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</si>
  <si>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</si>
  <si>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</si>
  <si>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</si>
  <si>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</si>
  <si>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</si>
  <si>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</si>
  <si>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</si>
  <si>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</si>
  <si>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</si>
  <si>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</si>
  <si>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</si>
  <si>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</si>
  <si>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</si>
  <si>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</si>
  <si>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</si>
  <si>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</si>
  <si>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</si>
  <si>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</si>
  <si>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</si>
  <si>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</si>
  <si>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</si>
  <si>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</si>
  <si>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</si>
  <si>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</si>
  <si>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</si>
  <si>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</si>
  <si>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</si>
  <si>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</si>
  <si>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</si>
  <si>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</si>
  <si>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</si>
  <si>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</si>
  <si>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</si>
  <si>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</si>
  <si>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</si>
  <si>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</si>
  <si>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</si>
  <si>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</si>
  <si>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</si>
  <si>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</si>
  <si>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</si>
  <si>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</si>
  <si>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</si>
  <si>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</si>
  <si>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</si>
  <si>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</si>
  <si>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</si>
  <si>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</si>
  <si>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</si>
  <si>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</si>
  <si>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</si>
  <si>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</si>
  <si>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</si>
  <si>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</si>
  <si>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</si>
  <si>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</si>
  <si>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</si>
  <si>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</si>
  <si>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</si>
  <si>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</si>
  <si>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</si>
  <si>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</si>
  <si>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</si>
  <si>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</si>
  <si>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</si>
  <si>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</si>
  <si>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</si>
  <si>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</si>
  <si>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</si>
  <si>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</si>
  <si>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</si>
  <si>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</si>
  <si>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</si>
  <si>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</si>
  <si>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</si>
  <si>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</si>
  <si>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</si>
  <si>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</si>
  <si>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</si>
  <si>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</si>
  <si>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</si>
  <si>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</si>
  <si>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</si>
  <si>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</si>
  <si>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</si>
  <si>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</si>
  <si>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</si>
  <si>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</si>
  <si>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</si>
  <si>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</si>
  <si>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</si>
  <si>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</si>
  <si>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</si>
  <si>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</si>
  <si>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</si>
  <si>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</si>
  <si>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</si>
  <si>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</si>
  <si>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</si>
  <si>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</si>
  <si>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</si>
  <si>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</si>
  <si>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</si>
  <si>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</si>
  <si>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</si>
  <si>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</si>
  <si>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</si>
  <si>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</si>
  <si>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</si>
  <si>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</si>
  <si>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</si>
  <si>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</si>
  <si>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</si>
  <si>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</si>
  <si>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</si>
  <si>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</si>
  <si>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</si>
  <si>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</si>
  <si>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</si>
  <si>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</si>
  <si>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</si>
  <si>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</si>
  <si>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</si>
  <si>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</si>
  <si>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</si>
  <si>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</si>
  <si>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</si>
  <si>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</si>
  <si>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</si>
  <si>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</si>
  <si>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</si>
  <si>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</si>
  <si>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</si>
  <si>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</si>
  <si>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</si>
  <si>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</si>
  <si>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</si>
  <si>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</si>
  <si>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</si>
  <si>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</si>
  <si>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</si>
  <si>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</si>
  <si>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</si>
  <si>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</si>
  <si>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</si>
  <si>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</si>
  <si>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</si>
  <si>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</si>
  <si>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</si>
  <si>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</si>
  <si>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</si>
  <si>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</si>
  <si>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</si>
  <si>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</si>
  <si>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</si>
  <si>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</si>
  <si>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</si>
  <si>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</si>
  <si>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</si>
  <si>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</si>
  <si>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</si>
  <si>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</si>
  <si>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</si>
  <si>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</si>
  <si>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</si>
  <si>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</si>
  <si>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</si>
  <si>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</si>
  <si>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</si>
  <si>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</si>
  <si>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</si>
  <si>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</si>
  <si>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</si>
  <si>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</si>
  <si>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</si>
  <si>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</si>
  <si>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</si>
  <si>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</si>
  <si>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</si>
  <si>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</si>
  <si>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</si>
  <si>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</si>
  <si>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</si>
  <si>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</si>
  <si>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</si>
  <si>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</si>
  <si>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</si>
  <si>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</si>
  <si>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</si>
  <si>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</si>
  <si>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</si>
  <si>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</si>
  <si>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</si>
  <si>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</si>
  <si>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</si>
  <si>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</si>
  <si>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</si>
  <si>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</si>
  <si>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</si>
  <si>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</si>
  <si>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</si>
  <si>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</si>
  <si>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</si>
  <si>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</si>
  <si>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</si>
  <si>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</si>
  <si>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</si>
  <si>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</si>
  <si>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</si>
  <si>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</si>
  <si>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</si>
  <si>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</si>
  <si>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</si>
  <si>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</si>
  <si>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</si>
  <si>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</si>
  <si>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</si>
  <si>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</si>
  <si>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</si>
  <si>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</si>
  <si>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</si>
  <si>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</si>
  <si>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</si>
  <si>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</si>
  <si>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</si>
  <si>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</si>
  <si>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</si>
  <si>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</si>
  <si>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</si>
  <si>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</si>
  <si>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</si>
  <si>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</si>
  <si>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</si>
  <si>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</si>
  <si>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</si>
  <si>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</si>
  <si>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</si>
  <si>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</si>
  <si>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</si>
  <si>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</si>
  <si>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</si>
  <si>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</si>
  <si>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</si>
  <si>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</si>
  <si>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</si>
  <si>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</si>
  <si>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</si>
  <si>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</si>
  <si>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</si>
  <si>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</si>
  <si>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</si>
  <si>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</si>
  <si>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</si>
  <si>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</si>
  <si>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</si>
  <si>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</si>
  <si>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</si>
  <si>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</si>
  <si>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</si>
  <si>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</si>
  <si>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</si>
  <si>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</si>
  <si>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</si>
  <si>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</si>
  <si>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</si>
  <si>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</si>
  <si>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</si>
  <si>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</si>
  <si>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</si>
  <si>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</si>
  <si>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</si>
  <si>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</si>
  <si>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</si>
  <si>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</si>
  <si>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</si>
  <si>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</si>
  <si>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</si>
  <si>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</si>
  <si>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</si>
  <si>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</si>
  <si>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</si>
  <si>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</si>
  <si>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</si>
  <si>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</si>
  <si>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</si>
  <si>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</si>
  <si>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</si>
  <si>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</si>
  <si>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</si>
  <si>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</si>
  <si>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</si>
  <si>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</si>
  <si>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</si>
  <si>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</si>
  <si>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</si>
  <si>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</si>
  <si>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</si>
  <si>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</si>
  <si>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</si>
  <si>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</si>
  <si>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</si>
  <si>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</si>
  <si>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</si>
  <si>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</si>
  <si>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</si>
  <si>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</si>
  <si>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</si>
  <si>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</si>
  <si>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</si>
  <si>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</si>
  <si>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</si>
  <si>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</si>
  <si>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</si>
  <si>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</si>
  <si>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</si>
  <si>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</si>
  <si>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</si>
  <si>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</si>
  <si>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</si>
  <si>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</si>
  <si>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</si>
  <si>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</si>
  <si>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</si>
  <si>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</si>
  <si>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</si>
  <si>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</si>
  <si>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</si>
  <si>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</si>
  <si>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</si>
  <si>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</si>
  <si>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</si>
  <si>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</si>
  <si>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</si>
  <si>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</si>
  <si>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</si>
  <si>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</si>
  <si>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</si>
  <si>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</si>
  <si>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</si>
  <si>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</si>
  <si>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</si>
  <si>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</si>
  <si>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</si>
  <si>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</si>
  <si>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</si>
  <si>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</si>
  <si>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</si>
  <si>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</si>
  <si>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</si>
  <si>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</si>
  <si>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</si>
  <si>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</si>
  <si>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</si>
  <si>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</si>
  <si>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</si>
  <si>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</si>
  <si>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</si>
  <si>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</si>
  <si>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</si>
  <si>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</si>
  <si>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</si>
  <si>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</si>
  <si>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</si>
  <si>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</si>
  <si>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</si>
  <si>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</si>
  <si>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</si>
  <si>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</si>
  <si>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</si>
  <si>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</si>
  <si>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</si>
  <si>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</si>
  <si>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</si>
  <si>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</si>
  <si>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</si>
  <si>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</si>
  <si>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</si>
  <si>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</si>
  <si>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</si>
  <si>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</si>
  <si>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</si>
  <si>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</si>
  <si>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</si>
  <si>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</si>
  <si>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</si>
  <si>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</si>
  <si>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</si>
  <si>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</si>
  <si>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</si>
  <si>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</si>
  <si>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</si>
  <si>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</si>
  <si>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</si>
  <si>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</si>
  <si>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</si>
  <si>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</si>
  <si>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</si>
  <si>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</si>
  <si>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</si>
  <si>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</si>
  <si>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</si>
  <si>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</si>
  <si>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</si>
  <si>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</si>
  <si>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</si>
  <si>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</si>
  <si>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</si>
  <si>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</si>
  <si>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</si>
  <si>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</si>
  <si>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</si>
  <si>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</si>
  <si>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</si>
  <si>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</si>
  <si>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</si>
  <si>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</si>
  <si>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</si>
  <si>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</si>
  <si>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</si>
  <si>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</si>
  <si>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</si>
  <si>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</si>
  <si>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</si>
  <si>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</si>
  <si>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</si>
  <si>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</si>
  <si>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</si>
  <si>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</si>
  <si>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</si>
  <si>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</si>
  <si>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</si>
  <si>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</si>
  <si>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</si>
  <si>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</si>
  <si>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</si>
  <si>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</si>
  <si>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</si>
  <si>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</si>
  <si>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</si>
  <si>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</si>
  <si>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</si>
  <si>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</si>
  <si>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</si>
  <si>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</si>
  <si>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</si>
  <si>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</si>
  <si>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</si>
  <si>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</si>
  <si>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</si>
  <si>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</si>
  <si>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</si>
  <si>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</si>
  <si>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</si>
  <si>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</si>
  <si>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</si>
  <si>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</si>
  <si>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</si>
  <si>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</si>
  <si>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</si>
  <si>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</si>
  <si>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</si>
  <si>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</si>
  <si>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</si>
  <si>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</si>
  <si>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</si>
  <si>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</si>
  <si>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</si>
  <si>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</si>
  <si>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</si>
  <si>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</si>
  <si>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</si>
  <si>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</si>
  <si>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</si>
  <si>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</si>
  <si>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</si>
  <si>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</si>
  <si>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</si>
  <si>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</si>
  <si>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</si>
  <si>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</si>
  <si>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</si>
  <si>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</si>
  <si>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</si>
  <si>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</si>
  <si>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</si>
  <si>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</si>
  <si>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</si>
  <si>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</si>
  <si>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</si>
  <si>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</si>
  <si>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</si>
  <si>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</si>
  <si>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</si>
  <si>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</si>
  <si>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</si>
  <si>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</si>
  <si>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</si>
  <si>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</si>
  <si>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</si>
  <si>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</si>
  <si>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</si>
  <si>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</si>
  <si>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</si>
  <si>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</si>
  <si>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</si>
  <si>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</si>
  <si>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</si>
  <si>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</si>
  <si>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</si>
  <si>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</si>
  <si>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</si>
  <si>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</si>
  <si>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</si>
  <si>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</si>
  <si>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</si>
  <si>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</si>
  <si>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</si>
  <si>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</si>
  <si>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</si>
  <si>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</si>
  <si>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</si>
  <si>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</si>
  <si>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</si>
  <si>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</si>
  <si>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</si>
  <si>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</si>
  <si>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</si>
  <si>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</si>
  <si>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</si>
  <si>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</si>
  <si>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</si>
  <si>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</si>
  <si>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</si>
  <si>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</si>
  <si>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</si>
  <si>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</si>
  <si>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</si>
  <si>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</si>
  <si>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</si>
  <si>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</si>
  <si>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</si>
  <si>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</si>
  <si>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</si>
  <si>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</si>
  <si>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</si>
  <si>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</si>
  <si>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</si>
  <si>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</si>
  <si>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</si>
  <si>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</si>
  <si>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</si>
  <si>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</si>
  <si>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</si>
  <si>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</si>
  <si>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</si>
  <si>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</si>
  <si>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</si>
  <si>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</si>
  <si>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</si>
  <si>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</si>
  <si>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</si>
  <si>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</si>
  <si>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</si>
  <si>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</si>
  <si>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</si>
  <si>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</si>
  <si>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</si>
  <si>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</si>
  <si>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</si>
  <si>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</si>
  <si>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</si>
  <si>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</si>
  <si>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</si>
  <si>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</si>
  <si>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</si>
  <si>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</si>
  <si>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</si>
  <si>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</si>
  <si>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</si>
  <si>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</si>
  <si>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</si>
  <si>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</si>
  <si>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</si>
  <si>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</si>
  <si>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</si>
  <si>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</si>
  <si>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</si>
  <si>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</si>
  <si>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</si>
  <si>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</si>
  <si>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</si>
  <si>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</si>
  <si>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</si>
  <si>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</si>
  <si>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</si>
  <si>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</si>
  <si>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</si>
  <si>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</si>
  <si>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</si>
  <si>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</si>
  <si>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</si>
  <si>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</si>
  <si>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</si>
  <si>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</si>
  <si>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</si>
  <si>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</si>
  <si>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</si>
  <si>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</si>
  <si>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</si>
  <si>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</si>
  <si>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</si>
  <si>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</si>
  <si>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</si>
  <si>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</si>
  <si>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</si>
  <si>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</si>
  <si>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</si>
  <si>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</si>
  <si>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</si>
  <si>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</si>
  <si>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</si>
  <si>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</si>
  <si>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</si>
  <si>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</si>
  <si>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</si>
  <si>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</si>
  <si>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</si>
  <si>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</si>
  <si>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</si>
  <si>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</si>
  <si>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</si>
  <si>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</si>
  <si>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</si>
  <si>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</si>
  <si>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</si>
  <si>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</si>
  <si>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</si>
  <si>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</si>
  <si>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</si>
  <si>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</si>
  <si>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</si>
  <si>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</si>
  <si>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</si>
  <si>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</si>
  <si>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</si>
  <si>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</si>
  <si>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</si>
  <si>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</si>
  <si>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</si>
  <si>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</si>
  <si>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</si>
  <si>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</si>
  <si>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</si>
  <si>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</si>
  <si>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</si>
  <si>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</si>
  <si>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</si>
  <si>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</si>
  <si>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</si>
  <si>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</si>
  <si>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</si>
  <si>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</si>
  <si>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</si>
  <si>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</si>
  <si>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</si>
  <si>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</si>
  <si>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</si>
  <si>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</si>
  <si>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</si>
  <si>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</si>
  <si>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</si>
  <si>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</si>
  <si>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</si>
  <si>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</si>
  <si>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</si>
  <si>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</si>
  <si>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</si>
  <si>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</si>
  <si>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</si>
  <si>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</si>
  <si>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</si>
  <si>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</si>
  <si>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</si>
  <si>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</si>
  <si>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</si>
  <si>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</si>
  <si>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</si>
  <si>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</si>
  <si>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</si>
  <si>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</si>
  <si>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</si>
  <si>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</si>
  <si>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</si>
  <si>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</si>
  <si>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</si>
  <si>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</si>
  <si>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</si>
  <si>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</si>
  <si>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</si>
  <si>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</si>
  <si>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</si>
  <si>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</si>
  <si>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</si>
  <si>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</si>
  <si>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</si>
  <si>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</si>
  <si>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</si>
  <si>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</si>
  <si>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</si>
  <si>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</si>
  <si>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</si>
  <si>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</si>
  <si>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</si>
  <si>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</si>
  <si>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</si>
  <si>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</si>
  <si>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</si>
  <si>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</si>
  <si>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</si>
  <si>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</si>
  <si>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</si>
  <si>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</si>
  <si>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</si>
  <si>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</si>
  <si>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</si>
  <si>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</si>
  <si>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</si>
  <si>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</si>
  <si>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</si>
  <si>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</si>
  <si>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</si>
  <si>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</si>
  <si>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</si>
  <si>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</si>
  <si>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</si>
  <si>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</si>
  <si>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</si>
  <si>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</si>
  <si>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</si>
  <si>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</si>
  <si>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</si>
  <si>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</si>
  <si>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</si>
  <si>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</si>
  <si>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</si>
  <si>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</si>
  <si>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</si>
  <si>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</si>
  <si>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</si>
  <si>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</si>
  <si>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</si>
  <si>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</si>
  <si>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</si>
  <si>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</si>
  <si>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</si>
  <si>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</si>
  <si>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</si>
  <si>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</si>
  <si>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</si>
  <si>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</si>
  <si>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</si>
  <si>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</si>
  <si>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</si>
  <si>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</si>
  <si>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</si>
  <si>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</si>
  <si>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</si>
  <si>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</si>
  <si>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</si>
  <si>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</si>
  <si>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</si>
  <si>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</si>
  <si>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</si>
  <si>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</si>
  <si>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</si>
  <si>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</si>
  <si>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</si>
  <si>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</si>
  <si>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</si>
  <si>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</si>
  <si>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</si>
  <si>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</si>
  <si>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</si>
  <si>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</si>
  <si>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</si>
  <si>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</si>
  <si>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</si>
  <si>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</si>
  <si>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</si>
  <si>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</si>
  <si>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</si>
  <si>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</si>
  <si>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</si>
  <si>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</si>
  <si>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</si>
  <si>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</si>
  <si>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</si>
  <si>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</si>
  <si>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</si>
  <si>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</si>
  <si>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</si>
  <si>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</si>
  <si>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</si>
  <si>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</si>
  <si>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</si>
  <si>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</si>
  <si>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</si>
  <si>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</si>
  <si>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</si>
  <si>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</si>
  <si>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</si>
  <si>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</si>
  <si>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</si>
  <si>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</si>
  <si>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</si>
  <si>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</si>
  <si>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</si>
  <si>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</si>
  <si>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</si>
  <si>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</si>
  <si>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</si>
  <si>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</si>
  <si>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</si>
  <si>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</si>
  <si>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</si>
  <si>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</si>
  <si>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</si>
  <si>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</si>
  <si>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</si>
  <si>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</si>
  <si>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</si>
  <si>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</si>
  <si>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</si>
  <si>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</si>
  <si>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</si>
  <si>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</si>
  <si>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</si>
  <si>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</si>
  <si>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</si>
  <si>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</si>
  <si>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</si>
  <si>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</si>
  <si>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</si>
  <si>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</si>
  <si>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</si>
  <si>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</si>
  <si>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</si>
  <si>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</si>
  <si>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</si>
  <si>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</si>
  <si>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</si>
  <si>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</si>
  <si>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</si>
  <si>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</si>
  <si>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</si>
  <si>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</si>
  <si>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</si>
  <si>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</si>
  <si>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</si>
  <si>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</si>
  <si>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</si>
  <si>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</si>
  <si>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</si>
  <si>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</si>
  <si>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</si>
  <si>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</si>
  <si>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</si>
  <si>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</si>
  <si>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</si>
  <si>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</si>
  <si>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</si>
  <si>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</si>
  <si>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</si>
  <si>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</si>
  <si>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</si>
  <si>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</si>
  <si>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</si>
  <si>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</si>
  <si>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</si>
  <si>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</si>
  <si>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</si>
  <si>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</si>
  <si>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</si>
  <si>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</si>
  <si>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</si>
  <si>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</si>
  <si>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</si>
  <si>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</si>
  <si>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</si>
  <si>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</si>
  <si>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</si>
  <si>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</si>
  <si>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</si>
  <si>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</si>
  <si>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</si>
  <si>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</si>
  <si>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</si>
  <si>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</si>
  <si>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</si>
  <si>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</si>
  <si>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</si>
  <si>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</si>
  <si>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</si>
  <si>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</si>
  <si>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</si>
  <si>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</si>
  <si>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</si>
  <si>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</si>
  <si>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</si>
  <si>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</si>
  <si>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</si>
  <si>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</si>
  <si>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</si>
  <si>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</si>
  <si>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</si>
  <si>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</si>
  <si>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</si>
  <si>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</si>
  <si>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</si>
  <si>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</si>
  <si>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</si>
  <si>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</si>
  <si>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</si>
  <si>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</si>
  <si>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</si>
  <si>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</si>
  <si>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</si>
  <si>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</si>
  <si>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</si>
  <si>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</si>
  <si>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</si>
  <si>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</si>
  <si>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</si>
  <si>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</si>
  <si>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</si>
  <si>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</si>
  <si>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</si>
  <si>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</si>
  <si>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</si>
  <si>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</si>
  <si>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</si>
  <si>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</si>
  <si>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</si>
  <si>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</si>
  <si>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</si>
  <si>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</si>
  <si>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</si>
  <si>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</si>
  <si>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</si>
  <si>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</si>
  <si>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</si>
  <si>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</si>
  <si>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</si>
  <si>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</si>
  <si>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</si>
  <si>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</si>
  <si>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</si>
  <si>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</si>
  <si>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</si>
  <si>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</si>
  <si>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</si>
  <si>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</si>
  <si>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</si>
  <si>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</si>
  <si>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</si>
  <si>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</si>
  <si>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</si>
  <si>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</si>
  <si>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</si>
  <si>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</si>
  <si>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</si>
  <si>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</si>
  <si>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</si>
  <si>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</si>
  <si>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</si>
  <si>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</si>
  <si>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</si>
  <si>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</si>
  <si>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</si>
  <si>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</si>
  <si>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</si>
  <si>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</si>
  <si>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</si>
  <si>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</si>
  <si>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</si>
  <si>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</si>
  <si>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</si>
  <si>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</si>
  <si>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</si>
  <si>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</si>
  <si>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</si>
  <si>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</si>
  <si>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</si>
  <si>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</si>
  <si>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</si>
  <si>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</si>
  <si>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</si>
  <si>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</si>
  <si>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</si>
  <si>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</si>
  <si>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</si>
  <si>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</si>
  <si>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</si>
  <si>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</si>
  <si>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</si>
  <si>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</si>
  <si>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</si>
  <si>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</si>
  <si>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</si>
  <si>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</si>
  <si>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</si>
  <si>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</si>
  <si>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</si>
  <si>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</si>
  <si>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</si>
  <si>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</si>
  <si>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</si>
  <si>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</si>
  <si>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</si>
  <si>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</si>
  <si>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</si>
  <si>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</si>
  <si>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</si>
  <si>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</si>
  <si>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</si>
  <si>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</si>
  <si>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</si>
  <si>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</si>
  <si>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</si>
  <si>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</si>
  <si>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</si>
  <si>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</si>
  <si>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</si>
  <si>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</si>
  <si>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</si>
  <si>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</si>
  <si>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</si>
  <si>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</si>
  <si>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</si>
  <si>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</si>
  <si>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</si>
  <si>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</si>
  <si>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</si>
  <si>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</si>
  <si>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</si>
  <si>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</si>
  <si>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</si>
  <si>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</si>
  <si>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</si>
  <si>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</si>
  <si>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</si>
  <si>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</si>
  <si>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</si>
  <si>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</si>
  <si>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</si>
  <si>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</si>
  <si>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</si>
  <si>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</si>
  <si>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</si>
  <si>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</si>
  <si>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</si>
  <si>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</si>
  <si>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</si>
  <si>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</si>
  <si>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</si>
  <si>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</si>
  <si>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</si>
  <si>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</si>
  <si>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</si>
  <si>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</si>
  <si>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</si>
  <si>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</si>
  <si>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</si>
  <si>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</si>
  <si>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</si>
  <si>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</si>
  <si>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</si>
  <si>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</si>
  <si>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</si>
  <si>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</si>
  <si>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</si>
  <si>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</si>
  <si>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</si>
  <si>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</si>
  <si>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</si>
  <si>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</si>
  <si>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</si>
  <si>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</si>
  <si>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</si>
  <si>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</si>
  <si>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</si>
  <si>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</si>
  <si>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</si>
  <si>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</si>
  <si>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</si>
  <si>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</si>
  <si>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</si>
  <si>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</si>
  <si>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</si>
  <si>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</si>
  <si>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</si>
  <si>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</si>
  <si>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</si>
  <si>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</si>
  <si>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</si>
  <si>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</si>
  <si>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</si>
  <si>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</si>
  <si>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</si>
  <si>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</si>
  <si>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</si>
  <si>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</si>
  <si>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</si>
  <si>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</si>
  <si>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</si>
  <si>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</si>
  <si>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</si>
  <si>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</si>
  <si>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</si>
  <si>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</si>
  <si>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</si>
  <si>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</si>
  <si>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</si>
  <si>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</si>
  <si>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</si>
  <si>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</si>
  <si>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</si>
  <si>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</si>
  <si>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</si>
  <si>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</si>
  <si>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</si>
  <si>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</si>
  <si>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</si>
  <si>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</si>
  <si>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</si>
  <si>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</si>
  <si>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</si>
  <si>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</si>
  <si>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</si>
  <si>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</si>
  <si>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</si>
  <si>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</si>
  <si>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</si>
  <si>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</si>
  <si>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</si>
  <si>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</si>
  <si>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</si>
  <si>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</si>
  <si>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</si>
  <si>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</si>
  <si>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</si>
  <si>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</si>
  <si>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</si>
  <si>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</si>
  <si>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</si>
  <si>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</si>
  <si>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</si>
  <si>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</si>
  <si>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</si>
  <si>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</si>
  <si>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</si>
  <si>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</si>
  <si>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</si>
  <si>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</si>
  <si>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</si>
  <si>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</si>
  <si>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</si>
  <si>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</si>
  <si>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</si>
  <si>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</si>
  <si>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</si>
  <si>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</si>
  <si>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</si>
  <si>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</si>
  <si>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</si>
  <si>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</si>
  <si>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</si>
  <si>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</si>
  <si>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</si>
  <si>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</si>
  <si>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</si>
  <si>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</si>
  <si>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</si>
  <si>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</si>
  <si>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</si>
  <si>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</si>
  <si>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</si>
  <si>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</si>
  <si>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</si>
  <si>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</si>
  <si>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</si>
  <si>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</si>
  <si>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</si>
  <si>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</si>
  <si>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</si>
  <si>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</si>
  <si>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</si>
  <si>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</si>
  <si>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</si>
  <si>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</si>
  <si>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</si>
  <si>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</si>
  <si>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</si>
  <si>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</si>
  <si>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</si>
  <si>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</si>
  <si>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</si>
  <si>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</si>
  <si>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</si>
  <si>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</si>
  <si>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</si>
  <si>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</si>
  <si>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</si>
  <si>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</si>
  <si>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</si>
  <si>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</si>
  <si>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</si>
  <si>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</si>
  <si>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</si>
  <si>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</si>
  <si>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</si>
  <si>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</si>
  <si>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</si>
  <si>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</si>
  <si>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</si>
  <si>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</si>
  <si>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</si>
  <si>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</si>
  <si>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</si>
  <si>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</si>
  <si>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</si>
  <si>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</si>
  <si>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</si>
  <si>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</si>
  <si>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</si>
  <si>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</si>
  <si>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</si>
  <si>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</si>
  <si>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</si>
  <si>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</si>
  <si>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</si>
  <si>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</si>
  <si>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</si>
  <si>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</si>
  <si>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</si>
  <si>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</si>
  <si>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</si>
  <si>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</si>
  <si>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</si>
  <si>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</si>
  <si>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</si>
  <si>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</si>
  <si>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</si>
  <si>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</si>
  <si>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</si>
  <si>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</si>
  <si>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</si>
  <si>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</si>
  <si>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</si>
  <si>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</si>
  <si>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</si>
  <si>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</si>
  <si>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</si>
  <si>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</si>
  <si>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</si>
  <si>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</si>
  <si>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</si>
  <si>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</si>
  <si>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</si>
  <si>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</si>
  <si>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</si>
  <si>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</si>
  <si>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</si>
  <si>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</si>
  <si>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</si>
  <si>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</si>
  <si>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</si>
  <si>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</si>
  <si>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</si>
  <si>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</si>
  <si>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</si>
  <si>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</si>
  <si>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</si>
  <si>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</si>
  <si>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</si>
  <si>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</si>
  <si>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</si>
  <si>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</si>
  <si>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</si>
  <si>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</si>
  <si>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</si>
  <si>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</si>
  <si>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</si>
  <si>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</si>
  <si>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</si>
  <si>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</si>
  <si>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</si>
  <si>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</si>
  <si>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</si>
  <si>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</si>
  <si>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</si>
  <si>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</si>
  <si>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</si>
  <si>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</si>
  <si>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</si>
  <si>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</si>
  <si>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</si>
  <si>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</si>
  <si>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</si>
  <si>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</si>
  <si>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</si>
  <si>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</si>
  <si>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</si>
  <si>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</si>
  <si>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</si>
  <si>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</si>
  <si>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</si>
  <si>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</si>
  <si>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</si>
  <si>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</si>
  <si>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</si>
  <si>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</si>
  <si>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</si>
  <si>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</si>
  <si>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</si>
  <si>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</si>
  <si>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</si>
  <si>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</si>
  <si>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</si>
  <si>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</si>
  <si>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</si>
  <si>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</si>
  <si>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</si>
  <si>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</si>
  <si>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</si>
  <si>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</si>
  <si>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</si>
  <si>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</si>
  <si>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</si>
  <si>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</si>
  <si>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</si>
  <si>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</si>
  <si>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</si>
  <si>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</si>
  <si>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</si>
  <si>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</si>
  <si>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</si>
  <si>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</si>
  <si>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</si>
  <si>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</si>
  <si>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</si>
  <si>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</si>
  <si>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</si>
  <si>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</si>
  <si>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</si>
  <si>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</si>
  <si>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</si>
  <si>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</si>
  <si>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</si>
  <si>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</si>
  <si>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</si>
  <si>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</si>
  <si>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</si>
  <si>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</si>
  <si>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</si>
  <si>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</si>
  <si>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</si>
  <si>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</si>
  <si>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</si>
  <si>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</si>
  <si>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</si>
  <si>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</si>
  <si>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</si>
  <si>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</si>
  <si>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</si>
  <si>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</si>
  <si>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</si>
  <si>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</si>
  <si>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</si>
  <si>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</si>
  <si>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</si>
  <si>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</si>
  <si>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</si>
  <si>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</si>
  <si>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</si>
  <si>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</si>
  <si>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</si>
  <si>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</si>
  <si>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</si>
  <si>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</si>
  <si>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</si>
  <si>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</si>
  <si>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</si>
  <si>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</si>
  <si>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</si>
  <si>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</si>
  <si>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</si>
  <si>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</si>
  <si>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</si>
  <si>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</si>
  <si>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</si>
  <si>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</si>
  <si>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</si>
  <si>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</si>
  <si>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</si>
  <si>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</si>
  <si>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</si>
  <si>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</si>
  <si>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</si>
  <si>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</si>
  <si>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</si>
  <si>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</si>
  <si>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</si>
  <si>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</si>
  <si>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</si>
  <si>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</si>
  <si>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</si>
  <si>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</si>
  <si>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</si>
  <si>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</si>
  <si>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</si>
  <si>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</si>
  <si>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</si>
  <si>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</si>
  <si>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</si>
  <si>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</si>
  <si>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</si>
  <si>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</si>
  <si>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</si>
  <si>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</si>
  <si>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</si>
  <si>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</si>
  <si>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</si>
  <si>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</si>
  <si>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</si>
  <si>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</si>
  <si>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</si>
  <si>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</si>
  <si>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</si>
  <si>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</si>
  <si>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</si>
  <si>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</si>
  <si>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</si>
  <si>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</si>
  <si>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</si>
  <si>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</si>
  <si>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</si>
  <si>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</si>
  <si>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</si>
  <si>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</si>
  <si>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</si>
  <si>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</si>
  <si>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</si>
  <si>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</si>
  <si>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</si>
  <si>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</si>
  <si>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</si>
  <si>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</si>
  <si>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</si>
  <si>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</si>
  <si>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</si>
  <si>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</si>
  <si>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</si>
  <si>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</si>
  <si>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</si>
  <si>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</si>
  <si>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</si>
  <si>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</si>
  <si>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</si>
  <si>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</si>
  <si>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</si>
  <si>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</si>
  <si>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</si>
  <si>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</si>
  <si>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</si>
  <si>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</si>
  <si>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</si>
  <si>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</si>
  <si>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</si>
  <si>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</si>
  <si>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</si>
  <si>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</si>
  <si>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</si>
  <si>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</si>
  <si>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</si>
  <si>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</si>
  <si>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</si>
  <si>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</si>
  <si>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</si>
  <si>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</si>
  <si>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</si>
  <si>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</si>
  <si>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</si>
  <si>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</si>
  <si>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</si>
  <si>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</si>
  <si>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</si>
  <si>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</si>
  <si>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</si>
  <si>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</si>
  <si>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</si>
  <si>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</si>
  <si>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</si>
  <si>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</si>
  <si>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</si>
  <si>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</si>
  <si>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</si>
  <si>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</si>
  <si>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</si>
  <si>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</si>
  <si>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</si>
  <si>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</si>
  <si>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</si>
  <si>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</si>
  <si>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</si>
  <si>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</si>
  <si>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</si>
  <si>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</si>
  <si>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</si>
  <si>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</si>
  <si>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</si>
  <si>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</si>
  <si>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</si>
  <si>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</si>
  <si>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</si>
  <si>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</si>
  <si>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</si>
  <si>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</si>
  <si>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</si>
  <si>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</si>
  <si>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</si>
  <si>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</si>
  <si>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</si>
  <si>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</si>
  <si>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</si>
  <si>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</si>
  <si>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</si>
  <si>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</si>
  <si>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</si>
  <si>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</si>
  <si>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</si>
  <si>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</si>
  <si>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</si>
  <si>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</si>
  <si>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</si>
  <si>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</si>
  <si>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</si>
  <si>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</si>
  <si>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</si>
  <si>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</si>
  <si>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</si>
  <si>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</si>
  <si>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</si>
  <si>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</si>
  <si>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</si>
  <si>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</si>
  <si>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</si>
  <si>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</si>
  <si>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</si>
  <si>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</si>
  <si>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</si>
  <si>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</si>
  <si>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</si>
  <si>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</si>
  <si>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</si>
  <si>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</si>
  <si>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</si>
  <si>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</si>
  <si>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</si>
  <si>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</si>
  <si>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</si>
  <si>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</si>
  <si>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</si>
  <si>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</si>
  <si>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</si>
  <si>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</si>
  <si>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</si>
  <si>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</si>
  <si>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</si>
  <si>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</si>
  <si>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</si>
  <si>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</si>
  <si>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</si>
  <si>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</si>
  <si>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</si>
  <si>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</si>
  <si>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</si>
  <si>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</si>
  <si>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</si>
  <si>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</si>
  <si>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</si>
  <si>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</si>
  <si>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</si>
  <si>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</si>
  <si>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</si>
  <si>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</si>
  <si>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</si>
  <si>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</si>
  <si>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</si>
  <si>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</si>
  <si>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</si>
  <si>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</si>
  <si>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</si>
  <si>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</si>
  <si>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</si>
  <si>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</si>
  <si>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</si>
  <si>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</si>
  <si>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</si>
  <si>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</si>
  <si>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</si>
  <si>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</si>
  <si>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</si>
  <si>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</si>
  <si>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</si>
  <si>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</si>
  <si>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</si>
  <si>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</si>
  <si>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</si>
  <si>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</si>
  <si>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</si>
  <si>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</si>
  <si>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</si>
  <si>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</si>
  <si>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</si>
  <si>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</si>
  <si>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</si>
  <si>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</si>
  <si>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</si>
  <si>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</si>
  <si>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</si>
  <si>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</si>
  <si>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</si>
  <si>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</si>
  <si>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</si>
  <si>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</si>
  <si>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</si>
  <si>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</si>
  <si>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</si>
  <si>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</si>
  <si>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</si>
  <si>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</si>
  <si>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</si>
  <si>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</si>
  <si>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</si>
  <si>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</si>
  <si>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</si>
  <si>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</si>
  <si>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</si>
  <si>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</si>
  <si>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</si>
  <si>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</si>
  <si>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</si>
  <si>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</si>
  <si>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</si>
  <si>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</si>
  <si>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</si>
  <si>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</si>
  <si>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</si>
  <si>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</si>
  <si>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</si>
  <si>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</si>
  <si>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</si>
  <si>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</si>
  <si>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</si>
  <si>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</si>
  <si>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</si>
  <si>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</si>
  <si>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</si>
  <si>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</si>
  <si>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</si>
  <si>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</si>
  <si>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</si>
  <si>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</si>
  <si>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</si>
  <si>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</si>
  <si>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</si>
  <si>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</si>
  <si>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</si>
  <si>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</si>
  <si>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</si>
  <si>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</si>
  <si>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</si>
  <si>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</si>
  <si>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</si>
  <si>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</si>
  <si>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</si>
  <si>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</si>
  <si>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</si>
  <si>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</si>
  <si>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</si>
  <si>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</si>
  <si>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</si>
  <si>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</si>
  <si>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</si>
  <si>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</si>
  <si>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</si>
  <si>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</si>
  <si>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</si>
  <si>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</si>
  <si>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</si>
  <si>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</si>
  <si>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</si>
  <si>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</si>
  <si>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</si>
  <si>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</si>
  <si>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</si>
  <si>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</si>
  <si>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</si>
  <si>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</si>
  <si>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</si>
  <si>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</si>
  <si>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</si>
  <si>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</si>
  <si>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</si>
  <si>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</si>
  <si>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</si>
  <si>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</si>
  <si>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</si>
  <si>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</si>
  <si>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</si>
  <si>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</si>
  <si>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</si>
  <si>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</si>
  <si>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</si>
  <si>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</si>
  <si>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</si>
  <si>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</si>
  <si>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</si>
  <si>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</si>
  <si>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</si>
  <si>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</si>
  <si>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</si>
  <si>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</si>
  <si>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</si>
  <si>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</si>
  <si>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</si>
  <si>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</si>
  <si>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</si>
  <si>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</si>
  <si>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</si>
  <si>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</si>
  <si>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</si>
  <si>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</si>
  <si>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</si>
  <si>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</si>
  <si>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</si>
  <si>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</si>
  <si>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</si>
  <si>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</si>
  <si>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</si>
  <si>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</si>
  <si>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</si>
  <si>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</si>
  <si>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</si>
  <si>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</si>
  <si>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</si>
  <si>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</si>
  <si>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</si>
  <si>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</si>
  <si>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</si>
  <si>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</si>
  <si>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</si>
  <si>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</si>
  <si>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</si>
  <si>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</si>
  <si>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</si>
  <si>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</si>
  <si>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</si>
  <si>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</si>
  <si>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</si>
  <si>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</si>
  <si>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</si>
  <si>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</si>
  <si>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</si>
  <si>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</si>
  <si>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</si>
  <si>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</si>
  <si>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</si>
  <si>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</si>
  <si>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</si>
  <si>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</si>
  <si>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</si>
  <si>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</si>
  <si>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</si>
  <si>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</si>
  <si>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</si>
  <si>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</si>
  <si>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</si>
  <si>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</si>
  <si>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</si>
  <si>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</si>
  <si>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</si>
  <si>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</si>
  <si>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</si>
  <si>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</si>
  <si>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</si>
  <si>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</si>
  <si>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</si>
  <si>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</si>
  <si>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</si>
  <si>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</si>
  <si>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</si>
  <si>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</si>
  <si>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</si>
  <si>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</si>
  <si>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</si>
  <si>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</si>
  <si>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</si>
  <si>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</si>
  <si>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</si>
  <si>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</si>
  <si>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</si>
  <si>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</si>
  <si>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</si>
  <si>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</si>
  <si>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</si>
  <si>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</si>
  <si>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</si>
  <si>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</si>
  <si>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</si>
  <si>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</si>
  <si>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</si>
  <si>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</si>
  <si>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</si>
  <si>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</si>
  <si>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</si>
  <si>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</si>
  <si>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</si>
  <si>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</si>
  <si>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</si>
  <si>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</si>
  <si>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</si>
  <si>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</si>
  <si>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</si>
  <si>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</si>
  <si>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</si>
  <si>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</si>
  <si>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</si>
  <si>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</si>
  <si>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</si>
  <si>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</si>
  <si>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</si>
  <si>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</si>
  <si>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</si>
  <si>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</si>
  <si>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</si>
  <si>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</si>
  <si>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</si>
  <si>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</si>
  <si>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</si>
  <si>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</si>
  <si>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</si>
  <si>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</si>
  <si>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</si>
  <si>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</si>
  <si>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</si>
  <si>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</si>
  <si>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</si>
  <si>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</si>
  <si>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</si>
  <si>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</si>
  <si>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</si>
  <si>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</si>
  <si>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</si>
  <si>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</si>
  <si>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</si>
  <si>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</si>
  <si>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</si>
  <si>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</si>
  <si>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</si>
  <si>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</si>
  <si>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</si>
  <si>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</si>
  <si>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</si>
  <si>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</si>
  <si>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</si>
  <si>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</si>
  <si>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</si>
  <si>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</si>
  <si>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</si>
  <si>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</si>
  <si>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</si>
  <si>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</si>
  <si>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</si>
  <si>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</si>
  <si>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</si>
  <si>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</si>
  <si>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</si>
  <si>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</si>
  <si>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</si>
  <si>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</si>
  <si>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</si>
  <si>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</si>
  <si>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</si>
  <si>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</si>
  <si>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</si>
  <si>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</si>
  <si>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</si>
  <si>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</si>
  <si>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</si>
  <si>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</si>
  <si>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</si>
  <si>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</si>
  <si>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</si>
  <si>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</si>
  <si>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</si>
  <si>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</si>
  <si>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</si>
  <si>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</si>
  <si>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</si>
  <si>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</si>
  <si>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</si>
  <si>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</si>
  <si>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</si>
  <si>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</si>
  <si>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</si>
  <si>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</si>
  <si>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</si>
  <si>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</si>
  <si>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</si>
  <si>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</si>
  <si>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</si>
  <si>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</si>
  <si>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</si>
  <si>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</si>
  <si>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</si>
  <si>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</si>
  <si>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</si>
  <si>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</si>
  <si>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</si>
  <si>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</si>
  <si>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</si>
  <si>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</si>
  <si>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</si>
  <si>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</si>
  <si>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</si>
  <si>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</si>
  <si>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</si>
  <si>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</si>
  <si>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</si>
  <si>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</si>
  <si>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</si>
  <si>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</si>
  <si>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</si>
  <si>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</si>
  <si>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</si>
  <si>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</si>
  <si>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</si>
  <si>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</si>
  <si>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</si>
  <si>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</si>
  <si>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</si>
  <si>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</si>
  <si>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</si>
  <si>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</si>
  <si>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</si>
  <si>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</si>
  <si>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</si>
  <si>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</si>
  <si>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</si>
  <si>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</si>
  <si>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</si>
  <si>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</si>
  <si>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</si>
  <si>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</si>
  <si>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</si>
  <si>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</si>
  <si>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</si>
  <si>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</si>
  <si>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</si>
  <si>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</si>
  <si>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</si>
  <si>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</si>
  <si>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</si>
  <si>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</si>
  <si>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</si>
  <si>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</si>
  <si>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</si>
  <si>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</si>
  <si>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</si>
  <si>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</si>
  <si>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</si>
  <si>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</si>
  <si>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</si>
  <si>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</si>
  <si>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</si>
  <si>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</si>
  <si>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</si>
  <si>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</si>
  <si>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</si>
  <si>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</si>
  <si>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</si>
  <si>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</si>
  <si>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</si>
  <si>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</si>
  <si>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</si>
  <si>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</si>
  <si>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</si>
  <si>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</si>
  <si>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</si>
  <si>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</si>
  <si>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</si>
  <si>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</si>
  <si>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</si>
  <si>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</si>
  <si>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</si>
  <si>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</si>
  <si>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</si>
  <si>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</si>
  <si>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</si>
  <si>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</si>
  <si>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</si>
  <si>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</si>
  <si>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</si>
  <si>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</si>
  <si>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</si>
  <si>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</si>
  <si>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</si>
  <si>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</si>
  <si>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</si>
  <si>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</si>
  <si>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</si>
  <si>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</si>
  <si>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</si>
  <si>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</si>
  <si>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</si>
  <si>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</si>
  <si>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</si>
  <si>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</si>
  <si>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</si>
  <si>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</si>
  <si>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</si>
  <si>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</si>
  <si>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</si>
  <si>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</si>
  <si>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</si>
  <si>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</si>
  <si>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</si>
  <si>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</si>
  <si>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</si>
  <si>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</si>
  <si>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</si>
  <si>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</si>
  <si>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</si>
  <si>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</si>
  <si>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</si>
  <si>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</si>
  <si>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</si>
  <si>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</si>
  <si>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</si>
  <si>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</si>
  <si>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</si>
  <si>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</si>
  <si>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</si>
  <si>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</si>
  <si>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</si>
  <si>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</si>
  <si>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</si>
  <si>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</si>
  <si>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</si>
  <si>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</si>
  <si>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</si>
  <si>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</si>
  <si>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</si>
  <si>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</si>
  <si>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</si>
  <si>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</si>
  <si>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</si>
  <si>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</si>
  <si>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</si>
  <si>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</si>
  <si>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</si>
  <si>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</si>
  <si>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</si>
  <si>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</si>
  <si>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</si>
  <si>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</si>
  <si>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</si>
  <si>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</si>
  <si>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</si>
  <si>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</si>
  <si>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</si>
  <si>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</si>
  <si>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</si>
  <si>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</si>
  <si>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</si>
  <si>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</si>
  <si>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</si>
  <si>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</si>
  <si>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</si>
  <si>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</si>
  <si>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</si>
  <si>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</si>
  <si>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</si>
  <si>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</si>
  <si>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</si>
  <si>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</si>
  <si>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</si>
  <si>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</si>
  <si>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</si>
  <si>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</si>
  <si>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</si>
  <si>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</si>
  <si>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</si>
  <si>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</si>
  <si>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</si>
  <si>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</si>
  <si>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</si>
  <si>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</si>
  <si>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</si>
  <si>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</si>
  <si>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</si>
  <si>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</si>
  <si>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</si>
  <si>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</si>
  <si>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</si>
  <si>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</si>
  <si>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</si>
  <si>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</si>
  <si>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</si>
  <si>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</si>
  <si>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</si>
  <si>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</si>
  <si>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</si>
  <si>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</si>
  <si>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</si>
  <si>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</si>
  <si>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</si>
  <si>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</si>
  <si>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</si>
  <si>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</si>
  <si>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</si>
  <si>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</si>
  <si>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</si>
  <si>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</si>
  <si>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</si>
  <si>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</si>
  <si>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</si>
  <si>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</si>
  <si>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</si>
  <si>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</si>
  <si>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</si>
  <si>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</si>
  <si>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</si>
  <si>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</si>
  <si>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</si>
  <si>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</si>
  <si>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</si>
  <si>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</si>
  <si>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</si>
  <si>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</si>
  <si>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</si>
  <si>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</si>
  <si>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</si>
  <si>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</si>
  <si>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</si>
  <si>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</si>
  <si>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</si>
  <si>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</si>
  <si>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</si>
  <si>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</si>
  <si>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</si>
  <si>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</si>
  <si>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</si>
  <si>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</si>
  <si>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</si>
  <si>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</si>
  <si>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</si>
  <si>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</si>
  <si>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</si>
  <si>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</si>
  <si>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</si>
  <si>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</si>
  <si>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</si>
  <si>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</si>
  <si>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</si>
  <si>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</si>
  <si>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</si>
  <si>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</si>
  <si>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</si>
  <si>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</si>
  <si>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</si>
  <si>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</si>
  <si>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</si>
  <si>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</si>
  <si>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</si>
  <si>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</si>
  <si>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</si>
  <si>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</si>
  <si>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</si>
  <si>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</si>
  <si>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</si>
  <si>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</si>
  <si>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</si>
  <si>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</si>
  <si>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</si>
  <si>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</si>
  <si>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</si>
  <si>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</si>
  <si>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</si>
  <si>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</si>
  <si>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</si>
  <si>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</si>
  <si>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</si>
  <si>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</si>
  <si>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</si>
  <si>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</si>
  <si>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</si>
  <si>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</si>
  <si>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</si>
  <si>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</si>
  <si>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</si>
  <si>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</si>
  <si>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</si>
  <si>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</si>
  <si>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</si>
  <si>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</si>
  <si>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</si>
  <si>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</si>
  <si>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</si>
  <si>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</si>
  <si>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</si>
  <si>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</si>
  <si>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</si>
  <si>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</si>
  <si>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</si>
  <si>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</si>
  <si>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</si>
  <si>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</si>
  <si>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</si>
  <si>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</si>
  <si>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</si>
  <si>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</si>
  <si>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</si>
  <si>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</si>
  <si>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</si>
  <si>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</si>
  <si>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</si>
  <si>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</si>
  <si>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</si>
  <si>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</si>
  <si>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</si>
  <si>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</si>
  <si>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</si>
  <si>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</si>
  <si>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</si>
  <si>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</si>
  <si>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</si>
  <si>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</si>
  <si>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</si>
  <si>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</si>
  <si>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</si>
  <si>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</si>
  <si>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</si>
  <si>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</si>
  <si>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</si>
  <si>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</si>
  <si>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</si>
  <si>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</si>
  <si>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</si>
  <si>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</si>
  <si>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</si>
  <si>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</si>
  <si>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</si>
  <si>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</si>
  <si>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</si>
  <si>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</si>
  <si>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</si>
  <si>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</si>
  <si>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</si>
  <si>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</si>
  <si>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</si>
  <si>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</si>
  <si>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</si>
  <si>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</si>
  <si>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</si>
  <si>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</si>
  <si>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</si>
  <si>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</si>
  <si>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</si>
  <si>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</si>
  <si>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</si>
  <si>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</si>
  <si>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</si>
  <si>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</si>
  <si>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</si>
  <si>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</si>
  <si>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</si>
  <si>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</si>
  <si>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</si>
  <si>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</si>
  <si>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</si>
  <si>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</si>
  <si>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</si>
  <si>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</si>
  <si>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</si>
  <si>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</si>
  <si>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</si>
  <si>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</si>
  <si>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</si>
  <si>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</si>
  <si>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</si>
  <si>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</si>
  <si>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</si>
  <si>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</si>
  <si>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</si>
  <si>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</si>
  <si>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</si>
  <si>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</si>
  <si>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</si>
  <si>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</si>
  <si>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</si>
  <si>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</si>
  <si>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</si>
  <si>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</si>
  <si>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</si>
  <si>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</si>
  <si>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</si>
  <si>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</si>
  <si>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</si>
  <si>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</si>
  <si>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</si>
  <si>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</si>
  <si>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</si>
  <si>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</si>
  <si>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</si>
  <si>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</si>
  <si>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</si>
  <si>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</si>
  <si>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</si>
  <si>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</si>
  <si>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</si>
  <si>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</si>
  <si>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</si>
  <si>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</si>
  <si>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</si>
  <si>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</si>
  <si>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</si>
  <si>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</si>
  <si>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</si>
  <si>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</si>
  <si>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</si>
  <si>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</si>
  <si>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</si>
  <si>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</si>
  <si>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</si>
  <si>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</si>
  <si>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</si>
  <si>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</si>
  <si>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</si>
  <si>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</si>
  <si>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</si>
  <si>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</si>
  <si>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</si>
  <si>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</si>
  <si>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</si>
  <si>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</si>
  <si>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</si>
  <si>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</si>
  <si>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</si>
  <si>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</si>
  <si>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</si>
  <si>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</si>
  <si>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</si>
  <si>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</si>
  <si>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</si>
  <si>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</si>
  <si>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</si>
  <si>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</si>
  <si>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</si>
  <si>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</si>
  <si>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</si>
  <si>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</si>
  <si>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</si>
  <si>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</si>
  <si>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</si>
  <si>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</si>
  <si>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</si>
  <si>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</si>
  <si>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</si>
  <si>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</si>
  <si>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</si>
  <si>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</si>
  <si>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</si>
  <si>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</si>
  <si>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</si>
  <si>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</si>
  <si>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</si>
  <si>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</si>
  <si>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</si>
  <si>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</si>
  <si>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</si>
  <si>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</si>
  <si>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</si>
  <si>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</si>
  <si>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</si>
  <si>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</si>
  <si>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</si>
  <si>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</si>
  <si>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</si>
  <si>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</si>
  <si>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</si>
  <si>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</si>
  <si>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</si>
  <si>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</si>
  <si>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</si>
  <si>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</si>
  <si>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</si>
  <si>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</si>
  <si>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</si>
  <si>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</si>
  <si>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</si>
  <si>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</si>
  <si>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</si>
  <si>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</si>
  <si>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</si>
  <si>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</si>
  <si>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</si>
  <si>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</si>
  <si>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</si>
  <si>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</si>
  <si>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</si>
  <si>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</si>
  <si>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</si>
  <si>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</si>
  <si>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</si>
  <si>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</si>
  <si>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</si>
  <si>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</si>
  <si>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</si>
  <si>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</si>
  <si>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</si>
  <si>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</si>
  <si>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</si>
  <si>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</si>
  <si>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</si>
  <si>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</si>
  <si>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</si>
  <si>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</si>
  <si>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</si>
  <si>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</si>
  <si>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</si>
  <si>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</si>
  <si>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</si>
  <si>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</si>
  <si>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</si>
  <si>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</si>
  <si>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</si>
  <si>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</si>
  <si>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</si>
  <si>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</si>
  <si>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</si>
  <si>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</si>
  <si>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</si>
  <si>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</si>
  <si>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</si>
  <si>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</si>
  <si>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</si>
  <si>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</si>
  <si>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</si>
  <si>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</si>
  <si>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</si>
  <si>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</si>
  <si>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</si>
  <si>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</si>
  <si>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</si>
  <si>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</si>
  <si>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</si>
  <si>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</si>
  <si>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</si>
  <si>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</si>
  <si>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</si>
  <si>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</si>
  <si>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</si>
  <si>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</si>
  <si>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</si>
  <si>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</si>
  <si>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</si>
  <si>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</si>
  <si>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</si>
  <si>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</si>
  <si>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</si>
  <si>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</si>
  <si>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</si>
  <si>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</si>
  <si>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</si>
  <si>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</si>
  <si>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</si>
  <si>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</si>
  <si>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</si>
  <si>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</si>
  <si>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</si>
  <si>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</si>
  <si>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</si>
  <si>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</si>
  <si>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</si>
  <si>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</si>
  <si>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</si>
  <si>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</si>
  <si>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</si>
  <si>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</si>
  <si>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</si>
  <si>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</si>
  <si>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</si>
  <si>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</si>
  <si>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</si>
  <si>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</si>
  <si>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</si>
  <si>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</si>
  <si>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</si>
  <si>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</si>
  <si>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</si>
  <si>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</si>
  <si>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</si>
  <si>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</si>
  <si>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</si>
  <si>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</si>
  <si>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</si>
  <si>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</si>
  <si>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</si>
  <si>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</si>
  <si>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</si>
  <si>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</si>
  <si>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</si>
  <si>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</si>
  <si>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</si>
  <si>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</si>
  <si>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</si>
  <si>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</si>
  <si>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</si>
  <si>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</si>
  <si>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</si>
  <si>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</si>
  <si>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</si>
  <si>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</si>
  <si>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</si>
  <si>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</si>
  <si>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</si>
  <si>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</si>
  <si>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</si>
  <si>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</si>
  <si>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</si>
  <si>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</si>
  <si>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</si>
  <si>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</si>
  <si>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</si>
  <si>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</si>
  <si>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</si>
  <si>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</si>
  <si>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</si>
  <si>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</si>
  <si>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</si>
  <si>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</si>
  <si>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</si>
  <si>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</si>
  <si>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</si>
  <si>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</si>
  <si>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</si>
  <si>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</si>
  <si>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</si>
  <si>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</si>
  <si>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</si>
  <si>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</si>
  <si>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</si>
  <si>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</si>
  <si>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</si>
  <si>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</si>
  <si>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</si>
  <si>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</si>
  <si>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</si>
  <si>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</si>
  <si>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</si>
  <si>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</si>
  <si>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</si>
  <si>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</si>
  <si>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</si>
  <si>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</si>
  <si>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</si>
  <si>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</si>
  <si>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</si>
  <si>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</si>
  <si>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</si>
  <si>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</si>
  <si>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</si>
  <si>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</si>
  <si>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</si>
  <si>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</si>
  <si>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</si>
  <si>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</si>
  <si>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</si>
  <si>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</si>
  <si>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</si>
  <si>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</si>
  <si>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</si>
  <si>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</si>
  <si>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</si>
  <si>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</si>
  <si>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</si>
  <si>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</si>
  <si>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</si>
  <si>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</si>
  <si>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</si>
  <si>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</si>
  <si>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</si>
  <si>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</si>
  <si>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</si>
  <si>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</si>
  <si>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</si>
  <si>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</si>
  <si>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</si>
  <si>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</si>
  <si>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</si>
  <si>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</si>
  <si>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</si>
  <si>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</si>
  <si>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</si>
  <si>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</si>
  <si>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</si>
  <si>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</si>
  <si>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</si>
  <si>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</si>
  <si>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</si>
  <si>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</si>
  <si>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</si>
  <si>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</si>
  <si>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</si>
  <si>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</si>
  <si>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</si>
  <si>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</si>
  <si>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</si>
  <si>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</si>
  <si>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</si>
  <si>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</si>
  <si>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</si>
  <si>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</si>
  <si>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</si>
  <si>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</si>
  <si>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</si>
  <si>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</si>
  <si>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</si>
  <si>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</si>
  <si>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</si>
  <si>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</si>
  <si>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</si>
  <si>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</si>
  <si>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</si>
  <si>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</si>
  <si>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</si>
  <si>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</si>
  <si>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</si>
  <si>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</si>
  <si>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</si>
  <si>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</si>
  <si>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</si>
  <si>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</si>
  <si>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</si>
  <si>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</si>
  <si>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</si>
  <si>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</si>
  <si>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</si>
  <si>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</si>
  <si>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</si>
  <si>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</si>
  <si>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</si>
  <si>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</si>
  <si>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</si>
  <si>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</si>
  <si>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</si>
  <si>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</si>
  <si>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</si>
  <si>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</si>
  <si>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</si>
  <si>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</si>
  <si>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</si>
  <si>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</si>
  <si>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</si>
  <si>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</si>
  <si>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</si>
  <si>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</si>
  <si>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</si>
  <si>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</si>
  <si>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</si>
  <si>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</si>
  <si>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</si>
  <si>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</si>
  <si>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</si>
  <si>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</si>
  <si>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</si>
  <si>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</si>
  <si>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</si>
  <si>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</si>
  <si>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</si>
  <si>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</si>
  <si>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</si>
  <si>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</si>
  <si>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</si>
  <si>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</si>
  <si>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</si>
  <si>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</si>
  <si>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</si>
  <si>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</si>
  <si>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</si>
  <si>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</si>
  <si>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</si>
  <si>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</si>
  <si>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</si>
  <si>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</si>
  <si>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</si>
  <si>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</si>
  <si>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</si>
  <si>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</si>
  <si>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</si>
  <si>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</si>
  <si>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</si>
  <si>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</si>
  <si>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</si>
  <si>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</si>
  <si>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</si>
  <si>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</si>
  <si>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</si>
  <si>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</si>
  <si>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</si>
  <si>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</si>
  <si>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</si>
  <si>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</si>
  <si>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</si>
  <si>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</si>
  <si>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</si>
  <si>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</si>
  <si>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</si>
  <si>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</si>
  <si>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</si>
  <si>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</si>
  <si>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</si>
  <si>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</si>
  <si>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</si>
  <si>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</si>
  <si>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</si>
  <si>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</si>
  <si>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</si>
  <si>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</si>
  <si>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</si>
  <si>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</si>
  <si>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</si>
  <si>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</si>
  <si>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</si>
  <si>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</si>
  <si>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</si>
  <si>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</si>
  <si>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</si>
  <si>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</si>
  <si>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</si>
  <si>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</si>
  <si>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</si>
  <si>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</si>
  <si>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</si>
  <si>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</si>
  <si>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</si>
  <si>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</si>
  <si>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</si>
  <si>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</si>
  <si>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</si>
  <si>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</si>
  <si>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</si>
  <si>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</si>
  <si>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</si>
  <si>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</si>
  <si>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</si>
  <si>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</si>
  <si>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</si>
  <si>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</si>
  <si>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</si>
  <si>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</si>
  <si>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</si>
  <si>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</si>
  <si>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</si>
  <si>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</si>
  <si>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</si>
  <si>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</si>
  <si>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</si>
  <si>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</si>
  <si>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</si>
  <si>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</si>
  <si>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</si>
  <si>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</si>
  <si>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</si>
  <si>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</si>
  <si>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</si>
  <si>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</si>
  <si>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</si>
  <si>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</si>
  <si>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</si>
  <si>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</si>
  <si>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</si>
  <si>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</si>
  <si>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</si>
  <si>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</si>
  <si>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</si>
  <si>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</si>
  <si>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</si>
  <si>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</si>
  <si>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</si>
  <si>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</si>
  <si>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</si>
  <si>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</si>
  <si>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</si>
  <si>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</si>
  <si>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</si>
  <si>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</si>
  <si>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</si>
  <si>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</si>
  <si>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</si>
  <si>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</si>
  <si>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</si>
  <si>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</si>
  <si>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</si>
  <si>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</si>
  <si>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</si>
  <si>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</si>
  <si>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</si>
  <si>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</si>
  <si>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</si>
  <si>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</si>
  <si>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</si>
  <si>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</si>
  <si>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</si>
  <si>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</si>
  <si>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</si>
  <si>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</si>
  <si>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</si>
  <si>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</si>
  <si>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</si>
  <si>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</si>
  <si>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</si>
  <si>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</si>
  <si>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</si>
  <si>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</si>
  <si>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</si>
  <si>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</si>
  <si>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</si>
  <si>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</si>
  <si>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</si>
  <si>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</si>
  <si>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</si>
  <si>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</si>
  <si>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</si>
  <si>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</si>
  <si>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</si>
  <si>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</si>
  <si>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</si>
  <si>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</si>
  <si>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</si>
  <si>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</si>
  <si>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</si>
  <si>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</si>
  <si>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</si>
  <si>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</si>
  <si>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</si>
  <si>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</si>
  <si>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</si>
  <si>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</si>
  <si>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</si>
  <si>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</si>
  <si>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</si>
  <si>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</si>
  <si>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</si>
  <si>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</si>
  <si>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</si>
  <si>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</si>
  <si>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</si>
  <si>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</si>
  <si>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</si>
  <si>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</si>
  <si>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</si>
  <si>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</si>
  <si>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</si>
  <si>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</si>
  <si>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</si>
  <si>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</si>
  <si>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</si>
  <si>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</si>
  <si>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</si>
  <si>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</si>
  <si>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</si>
  <si>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</si>
  <si>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</si>
  <si>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</si>
  <si>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</si>
  <si>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</si>
  <si>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</si>
  <si>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</si>
  <si>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</si>
  <si>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</si>
  <si>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</si>
  <si>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</si>
  <si>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</si>
  <si>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</si>
  <si>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</si>
  <si>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</si>
  <si>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</si>
  <si>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</si>
  <si>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</si>
  <si>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</si>
  <si>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</si>
  <si>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</si>
  <si>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</si>
  <si>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</si>
  <si>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</si>
  <si>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</si>
  <si>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</si>
  <si>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</si>
  <si>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</si>
  <si>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</si>
  <si>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</si>
  <si>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</si>
  <si>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</si>
  <si>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</si>
  <si>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</si>
  <si>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</si>
  <si>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</si>
  <si>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</si>
  <si>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</si>
  <si>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</si>
  <si>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</si>
  <si>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</si>
  <si>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</si>
  <si>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</si>
  <si>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</si>
  <si>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</si>
  <si>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</si>
  <si>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</si>
  <si>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</si>
  <si>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</si>
  <si>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</si>
  <si>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</si>
  <si>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</si>
  <si>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</si>
  <si>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</si>
  <si>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</si>
  <si>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</si>
  <si>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</si>
  <si>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</si>
  <si>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</si>
  <si>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</si>
  <si>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</si>
  <si>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</si>
  <si>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</si>
  <si>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</si>
  <si>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</si>
  <si>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</si>
  <si>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</si>
  <si>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</si>
  <si>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</si>
  <si>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</si>
  <si>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</si>
  <si>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</si>
  <si>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</si>
  <si>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</si>
  <si>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</si>
  <si>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</si>
  <si>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</si>
  <si>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</si>
  <si>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</si>
  <si>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</si>
  <si>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</si>
  <si>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</si>
  <si>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</si>
  <si>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</si>
  <si>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</si>
  <si>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</si>
  <si>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</si>
  <si>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</si>
  <si>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</si>
  <si>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</si>
  <si>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</si>
  <si>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</si>
  <si>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</si>
  <si>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</si>
  <si>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</si>
  <si>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</si>
  <si>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</si>
  <si>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</si>
  <si>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</si>
  <si>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</si>
  <si>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</si>
  <si>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</si>
  <si>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</si>
  <si>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</si>
  <si>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</si>
  <si>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</si>
  <si>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</si>
  <si>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</si>
  <si>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</si>
  <si>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</si>
  <si>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</si>
  <si>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</si>
  <si>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</si>
  <si>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</si>
  <si>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</si>
  <si>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</si>
  <si>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</si>
  <si>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</si>
  <si>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</si>
  <si>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</si>
  <si>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</si>
  <si>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</si>
  <si>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</si>
  <si>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</si>
  <si>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</si>
  <si>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</si>
  <si>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</si>
  <si>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</si>
  <si>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</si>
  <si>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</si>
  <si>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</si>
  <si>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</si>
  <si>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</si>
  <si>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</si>
  <si>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</si>
  <si>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</si>
  <si>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</si>
  <si>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</si>
  <si>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</si>
  <si>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</si>
  <si>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</si>
  <si>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</si>
  <si>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</si>
  <si>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</si>
  <si>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</si>
  <si>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</si>
  <si>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</si>
  <si>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</si>
  <si>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</si>
  <si>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</si>
  <si>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</si>
  <si>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</si>
  <si>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</si>
  <si>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</si>
  <si>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</si>
  <si>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</si>
  <si>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</si>
  <si>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</si>
  <si>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</si>
  <si>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</si>
  <si>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</si>
  <si>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</si>
  <si>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</si>
  <si>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</si>
  <si>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</si>
  <si>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</si>
  <si>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</si>
  <si>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</si>
  <si>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</si>
  <si>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</si>
  <si>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</si>
  <si>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</si>
  <si>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</si>
  <si>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</si>
  <si>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</si>
  <si>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</si>
  <si>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</si>
  <si>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</si>
  <si>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</si>
  <si>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</si>
  <si>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</si>
  <si>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</si>
  <si>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</si>
  <si>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</si>
  <si>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</si>
  <si>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</si>
  <si>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</si>
  <si>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</si>
  <si>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</si>
  <si>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</si>
  <si>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</si>
  <si>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</si>
  <si>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</si>
  <si>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</si>
  <si>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</si>
  <si>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</si>
  <si>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</si>
  <si>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</si>
  <si>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</si>
  <si>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</si>
  <si>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</si>
  <si>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</si>
  <si>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</si>
  <si>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</si>
  <si>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</si>
  <si>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</si>
  <si>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</si>
  <si>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</si>
  <si>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</si>
  <si>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</si>
  <si>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</si>
  <si>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</si>
  <si>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</si>
  <si>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</si>
  <si>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</si>
  <si>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</si>
  <si>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</si>
  <si>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</si>
  <si>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</si>
  <si>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</si>
  <si>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</si>
  <si>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</si>
  <si>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</si>
  <si>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</si>
  <si>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</si>
  <si>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</si>
  <si>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</si>
  <si>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</si>
  <si>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</si>
  <si>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</si>
  <si>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</si>
  <si>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</si>
  <si>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</si>
  <si>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</si>
  <si>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</si>
  <si>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</si>
  <si>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</si>
  <si>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</si>
  <si>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</si>
  <si>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</si>
  <si>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</si>
  <si>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</si>
  <si>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</si>
  <si>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</si>
  <si>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</si>
  <si>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</si>
  <si>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</si>
  <si>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</si>
  <si>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</si>
  <si>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</si>
  <si>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</si>
  <si>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</si>
  <si>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</si>
  <si>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</si>
  <si>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</si>
  <si>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</si>
  <si>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</si>
  <si>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</si>
  <si>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</si>
  <si>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</si>
  <si>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</si>
  <si>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</si>
  <si>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</si>
  <si>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</si>
  <si>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</si>
  <si>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</si>
  <si>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</si>
  <si>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</si>
  <si>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</si>
  <si>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</si>
  <si>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</si>
  <si>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</si>
  <si>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</si>
  <si>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</si>
  <si>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</si>
  <si>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</si>
  <si>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</si>
  <si>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</si>
  <si>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</si>
  <si>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</si>
  <si>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</si>
  <si>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</si>
  <si>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</si>
  <si>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</si>
  <si>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</si>
  <si>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</si>
  <si>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</si>
  <si>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</si>
  <si>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</si>
  <si>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</si>
  <si>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</si>
  <si>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</si>
  <si>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</si>
  <si>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</si>
  <si>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</si>
  <si>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</si>
  <si>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</si>
  <si>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</si>
  <si>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</si>
  <si>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</si>
  <si>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</si>
  <si>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</si>
  <si>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</si>
  <si>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</si>
  <si>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</si>
  <si>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</si>
  <si>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</si>
  <si>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</si>
  <si>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</si>
  <si>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</si>
  <si>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</si>
  <si>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</si>
  <si>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</si>
  <si>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</si>
  <si>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</si>
  <si>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</si>
  <si>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</si>
  <si>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</si>
  <si>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</si>
  <si>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</si>
  <si>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</si>
  <si>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</si>
  <si>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</si>
  <si>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</si>
  <si>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</si>
  <si>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</si>
  <si>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</si>
  <si>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</si>
  <si>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</si>
  <si>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</si>
  <si>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</si>
  <si>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</si>
  <si>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</si>
  <si>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</si>
  <si>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</si>
  <si>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</si>
  <si>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</si>
  <si>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</si>
  <si>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</si>
  <si>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</si>
  <si>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</si>
  <si>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</si>
  <si>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</si>
  <si>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</si>
  <si>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</si>
  <si>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</si>
  <si>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</si>
  <si>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</si>
  <si>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</si>
  <si>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</si>
  <si>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</si>
  <si>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</si>
  <si>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</si>
  <si>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</si>
  <si>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</si>
  <si>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</si>
  <si>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</si>
  <si>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</si>
  <si>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</si>
  <si>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</si>
  <si>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</si>
  <si>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</si>
  <si>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</si>
  <si>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</si>
  <si>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</si>
  <si>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</si>
  <si>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</si>
  <si>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</si>
  <si>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</si>
  <si>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</si>
  <si>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</si>
  <si>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</si>
  <si>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</si>
  <si>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</si>
  <si>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</si>
  <si>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</si>
  <si>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</si>
  <si>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</si>
  <si>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</si>
  <si>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</si>
  <si>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</si>
  <si>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</si>
  <si>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</si>
  <si>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</si>
  <si>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</si>
  <si>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</si>
  <si>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</si>
  <si>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</si>
  <si>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</si>
  <si>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</si>
  <si>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</si>
  <si>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</si>
  <si>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</si>
  <si>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</si>
  <si>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</si>
  <si>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</si>
  <si>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</si>
  <si>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</si>
  <si>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</si>
  <si>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</si>
  <si>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</si>
  <si>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</si>
  <si>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</si>
  <si>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</si>
  <si>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</si>
  <si>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</si>
  <si>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</si>
  <si>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</si>
  <si>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</si>
  <si>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</si>
  <si>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</si>
  <si>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</si>
  <si>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</si>
  <si>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</si>
  <si>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</si>
  <si>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</si>
  <si>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</si>
  <si>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</si>
  <si>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</si>
  <si>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</si>
  <si>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</si>
  <si>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</si>
  <si>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</si>
  <si>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</si>
  <si>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</si>
  <si>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</si>
  <si>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</si>
  <si>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</si>
  <si>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</si>
  <si>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</si>
  <si>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</si>
  <si>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</si>
  <si>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</si>
  <si>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</si>
  <si>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</si>
  <si>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</si>
  <si>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</si>
  <si>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</si>
  <si>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</si>
  <si>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</si>
  <si>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</si>
  <si>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</si>
  <si>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</si>
  <si>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</si>
  <si>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</si>
  <si>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</si>
  <si>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</si>
  <si>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</si>
  <si>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</si>
  <si>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</si>
  <si>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</si>
  <si>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</si>
  <si>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</si>
  <si>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</si>
  <si>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</si>
  <si>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</si>
  <si>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</si>
  <si>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</si>
  <si>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</si>
  <si>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</si>
  <si>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</si>
  <si>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</si>
  <si>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</si>
  <si>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</si>
  <si>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</si>
  <si>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</si>
  <si>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</si>
  <si>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</si>
  <si>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</si>
  <si>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</si>
  <si>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</si>
  <si>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</si>
  <si>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</si>
  <si>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</si>
  <si>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</si>
  <si>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</si>
  <si>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</si>
  <si>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</si>
  <si>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</si>
  <si>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</si>
  <si>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</si>
  <si>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</si>
  <si>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</si>
  <si>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</si>
  <si>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</si>
  <si>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</si>
  <si>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</si>
  <si>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</si>
  <si>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</si>
  <si>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</si>
  <si>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</si>
  <si>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</si>
  <si>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</si>
  <si>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</si>
  <si>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</si>
  <si>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</si>
  <si>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</si>
  <si>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</si>
  <si>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</si>
  <si>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</si>
  <si>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</si>
  <si>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</si>
  <si>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</si>
  <si>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</si>
  <si>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</si>
  <si>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</si>
  <si>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</si>
  <si>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</si>
  <si>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</si>
  <si>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</si>
  <si>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</si>
  <si>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</si>
  <si>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</si>
  <si>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</si>
  <si>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</si>
  <si>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</si>
  <si>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</si>
  <si>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</si>
  <si>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</si>
  <si>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</si>
  <si>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</si>
  <si>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</si>
  <si>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</si>
  <si>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</si>
  <si>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</si>
  <si>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</si>
  <si>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</si>
  <si>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</si>
  <si>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</si>
  <si>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</si>
  <si>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</si>
  <si>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</si>
  <si>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</si>
  <si>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</si>
  <si>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</si>
  <si>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</si>
  <si>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</si>
  <si>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</si>
  <si>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</si>
  <si>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</si>
  <si>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</si>
  <si>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</si>
  <si>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</si>
  <si>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</si>
  <si>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</si>
  <si>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</si>
  <si>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</si>
  <si>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</si>
  <si>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</si>
  <si>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</si>
  <si>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</si>
  <si>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</si>
  <si>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</si>
  <si>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</si>
  <si>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</si>
  <si>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</si>
  <si>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</si>
  <si>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</si>
  <si>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</si>
  <si>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</si>
  <si>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</si>
  <si>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</si>
  <si>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</si>
  <si>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</si>
  <si>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</si>
  <si>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</si>
  <si>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</si>
  <si>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</si>
  <si>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</si>
  <si>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</si>
  <si>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</si>
  <si>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</si>
  <si>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</si>
  <si>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</si>
  <si>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</si>
  <si>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</si>
  <si>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</si>
  <si>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</si>
  <si>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</si>
  <si>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</si>
  <si>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</si>
  <si>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</si>
  <si>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</si>
  <si>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</si>
  <si>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</si>
  <si>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</si>
  <si>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</si>
  <si>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</si>
  <si>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</si>
  <si>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</si>
  <si>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</si>
  <si>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</si>
  <si>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</si>
  <si>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</si>
  <si>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</si>
  <si>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</si>
  <si>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</si>
  <si>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</si>
  <si>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</si>
  <si>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</si>
  <si>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</si>
  <si>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</si>
  <si>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</si>
  <si>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</si>
  <si>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</si>
  <si>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</si>
  <si>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</si>
  <si>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</si>
  <si>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</si>
  <si>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</si>
  <si>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</si>
  <si>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</si>
  <si>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</si>
  <si>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</si>
  <si>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</si>
  <si>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</si>
  <si>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</si>
  <si>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</si>
  <si>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</si>
  <si>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</si>
  <si>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</si>
  <si>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</si>
  <si>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</si>
  <si>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</si>
  <si>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</si>
  <si>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</si>
  <si>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</si>
  <si>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</si>
  <si>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</si>
  <si>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</si>
  <si>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</si>
  <si>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</si>
  <si>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</si>
  <si>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</si>
  <si>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</si>
  <si>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</si>
  <si>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</si>
  <si>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</si>
  <si>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</si>
  <si>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</si>
  <si>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</si>
  <si>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</si>
  <si>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</si>
  <si>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</si>
  <si>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</si>
  <si>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</si>
  <si>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</si>
  <si>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</si>
  <si>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</si>
  <si>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</si>
  <si>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</si>
  <si>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</si>
  <si>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</si>
  <si>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</si>
  <si>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</si>
  <si>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</si>
  <si>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</si>
  <si>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</si>
  <si>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</si>
  <si>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</si>
  <si>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</si>
  <si>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</si>
  <si>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</si>
  <si>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</si>
  <si>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</si>
  <si>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</si>
  <si>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</si>
  <si>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</si>
  <si>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</si>
  <si>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</si>
  <si>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</si>
  <si>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</si>
  <si>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</si>
  <si>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</si>
  <si>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</si>
  <si>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</si>
  <si>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</si>
  <si>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</si>
  <si>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</si>
  <si>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</si>
  <si>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</si>
  <si>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</si>
  <si>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</si>
  <si>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</si>
  <si>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</si>
  <si>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</si>
  <si>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</si>
  <si>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</si>
  <si>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</si>
  <si>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</si>
  <si>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</si>
  <si>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</si>
  <si>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</si>
  <si>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</si>
  <si>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</si>
  <si>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</si>
  <si>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</si>
  <si>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</si>
  <si>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</si>
  <si>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</si>
  <si>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</si>
  <si>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</si>
  <si>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</si>
  <si>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</si>
  <si>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</si>
  <si>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</si>
  <si>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</si>
  <si>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</si>
  <si>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</si>
  <si>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</si>
  <si>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</si>
  <si>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</si>
  <si>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</si>
  <si>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</si>
  <si>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</si>
  <si>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</si>
  <si>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</si>
  <si>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</si>
  <si>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</si>
  <si>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</si>
  <si>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</si>
  <si>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</si>
  <si>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</si>
  <si>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</si>
  <si>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</si>
  <si>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</si>
  <si>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</si>
  <si>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</si>
  <si>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</si>
  <si>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</si>
  <si>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</si>
  <si>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</si>
  <si>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</si>
  <si>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</si>
  <si>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</si>
  <si>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</si>
  <si>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</si>
  <si>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</si>
  <si>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</si>
  <si>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</si>
  <si>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</si>
  <si>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</si>
  <si>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</si>
  <si>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</si>
  <si>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</si>
  <si>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</si>
  <si>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</si>
  <si>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</si>
  <si>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</si>
  <si>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</si>
  <si>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</si>
  <si>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</si>
  <si>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</si>
  <si>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</si>
  <si>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</si>
  <si>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</si>
  <si>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</si>
  <si>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</si>
  <si>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</si>
  <si>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</si>
  <si>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</si>
  <si>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</si>
  <si>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</si>
  <si>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</si>
  <si>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</si>
  <si>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</si>
  <si>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</si>
  <si>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</si>
  <si>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</si>
  <si>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</si>
  <si>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</si>
  <si>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</si>
  <si>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</si>
  <si>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</si>
  <si>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</si>
  <si>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</si>
  <si>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</si>
  <si>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</si>
  <si>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</si>
  <si>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</si>
  <si>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</si>
  <si>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</si>
  <si>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</si>
  <si>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</si>
  <si>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</si>
  <si>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</si>
  <si>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</si>
  <si>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</si>
  <si>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</si>
  <si>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</si>
  <si>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</si>
  <si>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</si>
  <si>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</si>
  <si>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</si>
  <si>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</si>
  <si>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</si>
  <si>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</si>
  <si>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</si>
  <si>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</si>
  <si>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</si>
  <si>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</si>
  <si>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</si>
  <si>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</si>
  <si>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</si>
  <si>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</si>
  <si>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</si>
  <si>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</si>
  <si>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</si>
  <si>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</si>
  <si>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</si>
  <si>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</si>
  <si>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</si>
  <si>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</si>
  <si>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</si>
  <si>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</si>
  <si>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</si>
  <si>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</si>
  <si>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</si>
  <si>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</si>
  <si>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</si>
  <si>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</si>
  <si>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</si>
  <si>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</si>
  <si>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</si>
  <si>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</si>
  <si>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</si>
  <si>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</si>
  <si>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</si>
  <si>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</si>
  <si>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</si>
  <si>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</si>
  <si>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</si>
  <si>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</si>
  <si>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</si>
  <si>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</si>
  <si>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</si>
  <si>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</si>
  <si>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</si>
  <si>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</si>
  <si>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</si>
  <si>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</si>
  <si>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</si>
  <si>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</si>
  <si>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</si>
  <si>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</si>
  <si>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</si>
  <si>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</si>
  <si>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</si>
  <si>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</si>
  <si>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</si>
  <si>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</si>
  <si>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</si>
  <si>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</si>
  <si>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</si>
  <si>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</si>
  <si>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</si>
  <si>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</si>
  <si>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</si>
  <si>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</si>
  <si>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</si>
  <si>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</si>
  <si>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</si>
  <si>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</si>
  <si>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</si>
  <si>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</si>
  <si>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</si>
  <si>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</si>
  <si>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</si>
  <si>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</si>
  <si>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</si>
  <si>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</si>
  <si>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</si>
  <si>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</si>
  <si>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</si>
  <si>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</si>
  <si>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</si>
  <si>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</si>
  <si>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</si>
  <si>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</si>
  <si>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</si>
  <si>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</si>
  <si>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</si>
  <si>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</si>
  <si>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</si>
  <si>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</si>
  <si>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</si>
  <si>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</si>
  <si>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</si>
  <si>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</si>
  <si>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</si>
  <si>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</si>
  <si>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</si>
  <si>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</si>
  <si>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</si>
  <si>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</si>
  <si>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</si>
  <si>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</si>
  <si>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</si>
  <si>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</si>
  <si>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</si>
  <si>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</si>
  <si>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</si>
  <si>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</si>
  <si>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</si>
  <si>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</si>
  <si>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</si>
  <si>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</si>
  <si>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</si>
  <si>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</si>
  <si>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</si>
  <si>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</si>
  <si>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</si>
  <si>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</si>
  <si>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</si>
  <si>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</si>
  <si>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</si>
  <si>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</si>
  <si>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</si>
  <si>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</si>
  <si>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</si>
  <si>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</si>
  <si>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</si>
  <si>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</si>
  <si>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</si>
  <si>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</si>
  <si>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</si>
  <si>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</si>
  <si>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</si>
  <si>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</si>
  <si>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</si>
  <si>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</si>
  <si>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</si>
  <si>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</si>
  <si>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</si>
  <si>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</si>
  <si>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</si>
  <si>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</si>
  <si>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</si>
  <si>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</si>
  <si>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</si>
  <si>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</si>
  <si>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</si>
  <si>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</si>
  <si>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</si>
  <si>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</si>
  <si>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</si>
  <si>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</si>
  <si>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</si>
  <si>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</si>
  <si>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</si>
  <si>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</si>
  <si>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</si>
  <si>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</si>
  <si>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</si>
  <si>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</si>
  <si>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</si>
  <si>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</si>
  <si>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</si>
  <si>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</si>
  <si>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</si>
  <si>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</si>
  <si>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</si>
  <si>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</si>
  <si>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</si>
  <si>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</si>
  <si>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</si>
  <si>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</si>
  <si>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</si>
  <si>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</si>
  <si>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</si>
  <si>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</si>
  <si>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</si>
  <si>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</si>
  <si>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</si>
  <si>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</si>
  <si>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</si>
  <si>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</si>
  <si>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</si>
  <si>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</si>
  <si>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</si>
  <si>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</si>
  <si>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</si>
  <si>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</si>
  <si>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</si>
  <si>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</si>
  <si>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</si>
  <si>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</si>
  <si>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</si>
  <si>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</si>
  <si>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</si>
  <si>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</si>
  <si>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</si>
  <si>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</si>
  <si>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</si>
  <si>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</si>
  <si>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</si>
  <si>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</si>
  <si>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</si>
  <si>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</si>
  <si>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</si>
  <si>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</si>
  <si>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</si>
  <si>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</si>
  <si>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</si>
  <si>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</si>
  <si>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</si>
  <si>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</si>
  <si>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</si>
  <si>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</si>
  <si>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</si>
  <si>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</si>
  <si>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</si>
  <si>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</si>
  <si>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</si>
  <si>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</si>
  <si>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</si>
  <si>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</si>
  <si>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</si>
  <si>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</si>
  <si>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</si>
  <si>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</si>
  <si>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</si>
  <si>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</si>
  <si>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</si>
  <si>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</si>
  <si>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</si>
  <si>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</si>
  <si>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</si>
  <si>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</si>
  <si>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</si>
  <si>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</si>
  <si>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</si>
  <si>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</si>
  <si>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</si>
  <si>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</si>
  <si>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</si>
  <si>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</si>
  <si>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</si>
  <si>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</si>
  <si>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</si>
  <si>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</si>
  <si>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</si>
  <si>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</si>
  <si>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</si>
  <si>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</si>
  <si>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</si>
  <si>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</si>
  <si>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</si>
  <si>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</si>
  <si>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</si>
  <si>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</si>
  <si>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</si>
  <si>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</si>
  <si>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</si>
  <si>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</si>
  <si>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</si>
  <si>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</si>
  <si>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</si>
  <si>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</si>
  <si>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</si>
  <si>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</si>
  <si>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</si>
  <si>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</si>
  <si>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</si>
  <si>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</si>
  <si>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</si>
  <si>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</si>
  <si>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</si>
  <si>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</si>
  <si>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</si>
  <si>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</si>
  <si>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</si>
  <si>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</si>
  <si>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</si>
  <si>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</si>
  <si>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</si>
  <si>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</si>
  <si>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</si>
  <si>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</si>
  <si>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</si>
  <si>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</si>
  <si>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</si>
  <si>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</si>
  <si>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</si>
  <si>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</si>
  <si>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</si>
  <si>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</si>
  <si>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</si>
  <si>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</si>
  <si>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</si>
  <si>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</si>
  <si>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</si>
  <si>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</si>
  <si>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</si>
  <si>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</si>
  <si>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</si>
  <si>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</si>
  <si>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</si>
  <si>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</si>
  <si>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</si>
  <si>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</si>
  <si>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</si>
  <si>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</si>
  <si>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</si>
  <si>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</si>
  <si>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</si>
  <si>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</si>
  <si>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</si>
  <si>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</si>
  <si>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</si>
  <si>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</si>
  <si>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</si>
  <si>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</si>
  <si>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</si>
  <si>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</si>
  <si>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</si>
  <si>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</si>
  <si>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</si>
  <si>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</si>
  <si>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</si>
  <si>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</si>
  <si>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</si>
  <si>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</si>
  <si>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</si>
  <si>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</si>
  <si>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</si>
  <si>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</si>
  <si>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</si>
  <si>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</si>
  <si>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</si>
  <si>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</si>
  <si>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</si>
  <si>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</si>
  <si>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</si>
  <si>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</si>
  <si>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</si>
  <si>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</si>
  <si>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</si>
  <si>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</si>
  <si>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</si>
  <si>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</si>
  <si>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</si>
  <si>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</si>
  <si>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</si>
  <si>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</si>
  <si>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</si>
  <si>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</si>
  <si>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</si>
  <si>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</si>
  <si>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</si>
  <si>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</si>
  <si>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</si>
  <si>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</si>
  <si>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</si>
  <si>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</si>
  <si>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</si>
  <si>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</si>
  <si>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</si>
  <si>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</si>
  <si>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</si>
  <si>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</si>
  <si>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</si>
  <si>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</si>
  <si>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</si>
  <si>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</si>
  <si>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</si>
  <si>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</si>
  <si>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</si>
  <si>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</si>
  <si>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</si>
  <si>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</si>
  <si>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</si>
  <si>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</si>
  <si>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</si>
  <si>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</si>
  <si>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</si>
  <si>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</si>
  <si>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</si>
  <si>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</si>
  <si>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</si>
  <si>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</si>
  <si>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</si>
  <si>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</si>
  <si>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</si>
  <si>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</si>
  <si>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</si>
  <si>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</si>
  <si>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</si>
  <si>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</si>
  <si>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</si>
  <si>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</si>
  <si>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</si>
  <si>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</si>
  <si>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</si>
  <si>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</si>
  <si>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</si>
  <si>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</si>
  <si>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</si>
  <si>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</si>
  <si>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</si>
  <si>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</si>
  <si>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</si>
  <si>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</si>
  <si>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</si>
  <si>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</si>
  <si>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</si>
  <si>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</si>
  <si>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</si>
  <si>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</si>
  <si>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</si>
  <si>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</si>
  <si>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</si>
  <si>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</si>
  <si>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</si>
  <si>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</si>
  <si>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</si>
  <si>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</si>
  <si>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</si>
  <si>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</si>
  <si>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</si>
  <si>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</si>
  <si>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</si>
  <si>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</si>
  <si>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</si>
  <si>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</si>
  <si>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</si>
  <si>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</si>
  <si>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</si>
  <si>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</si>
  <si>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</si>
  <si>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</si>
  <si>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</si>
  <si>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</si>
  <si>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</si>
  <si>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</si>
  <si>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</si>
  <si>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</si>
  <si>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</si>
  <si>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</si>
  <si>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</si>
  <si>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</si>
  <si>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</si>
  <si>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</si>
  <si>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</si>
  <si>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</si>
  <si>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</si>
  <si>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</si>
  <si>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</si>
  <si>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</si>
  <si>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</si>
  <si>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</si>
  <si>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</si>
  <si>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</si>
  <si>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</si>
  <si>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</si>
  <si>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</si>
  <si>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</si>
  <si>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</si>
  <si>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</si>
  <si>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</si>
  <si>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</si>
  <si>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</si>
  <si>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</si>
  <si>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</si>
  <si>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</si>
  <si>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</si>
  <si>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</si>
  <si>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</si>
  <si>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</si>
  <si>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</si>
  <si>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</si>
  <si>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</si>
  <si>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</si>
  <si>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</si>
  <si>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</si>
  <si>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</si>
  <si>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</si>
  <si>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</si>
  <si>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</si>
  <si>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</si>
  <si>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</si>
  <si>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</si>
  <si>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</si>
  <si>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</si>
  <si>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</si>
  <si>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</si>
  <si>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</si>
  <si>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</si>
  <si>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</si>
  <si>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</si>
  <si>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</si>
  <si>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</si>
  <si>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</si>
  <si>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</si>
  <si>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</si>
  <si>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</si>
  <si>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</si>
  <si>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</si>
  <si>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</si>
  <si>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</si>
  <si>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</si>
  <si>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</si>
  <si>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</si>
  <si>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</si>
  <si>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</si>
  <si>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</si>
  <si>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</si>
  <si>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</si>
  <si>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</si>
  <si>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</si>
  <si>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</si>
  <si>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</si>
  <si>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</si>
  <si>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</si>
  <si>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</si>
  <si>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</si>
  <si>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</si>
  <si>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</si>
  <si>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</si>
  <si>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</si>
  <si>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</si>
  <si>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</si>
  <si>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</si>
  <si>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</si>
  <si>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</si>
  <si>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</si>
  <si>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</si>
  <si>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</si>
  <si>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</si>
  <si>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</si>
  <si>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</si>
  <si>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</si>
  <si>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</si>
  <si>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</si>
  <si>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</si>
  <si>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</si>
  <si>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</si>
  <si>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</si>
  <si>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</si>
  <si>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</si>
  <si>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</si>
  <si>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</si>
  <si>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</si>
  <si>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</si>
  <si>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</si>
  <si>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</si>
  <si>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</si>
  <si>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</si>
  <si>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</si>
  <si>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</si>
  <si>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</si>
  <si>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</si>
  <si>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</si>
  <si>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</si>
  <si>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</si>
  <si>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</si>
  <si>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</si>
  <si>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</si>
  <si>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</si>
  <si>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</si>
  <si>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</si>
  <si>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</si>
  <si>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</si>
  <si>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</si>
  <si>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</si>
  <si>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</si>
  <si>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</si>
  <si>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</si>
  <si>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</si>
  <si>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</si>
  <si>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</si>
  <si>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</si>
  <si>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</si>
  <si>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</si>
  <si>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</si>
  <si>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</si>
  <si>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</si>
  <si>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</si>
  <si>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</si>
  <si>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</si>
  <si>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</si>
  <si>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</si>
  <si>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</si>
  <si>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</si>
  <si>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</si>
  <si>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</si>
  <si>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</si>
  <si>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</si>
  <si>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</si>
  <si>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</si>
  <si>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</si>
  <si>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</si>
  <si>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</si>
  <si>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</si>
  <si>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</si>
  <si>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</si>
  <si>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</si>
  <si>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</si>
  <si>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</si>
  <si>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</si>
  <si>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</si>
  <si>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</si>
  <si>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</si>
  <si>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</si>
  <si>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</si>
  <si>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</si>
  <si>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</si>
  <si>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</si>
  <si>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</si>
  <si>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</si>
  <si>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</si>
  <si>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</si>
  <si>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</si>
  <si>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</si>
  <si>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</si>
  <si>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</si>
  <si>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</si>
  <si>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</si>
  <si>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</si>
  <si>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</si>
  <si>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</si>
  <si>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</si>
  <si>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</si>
  <si>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</si>
  <si>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</si>
  <si>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</si>
  <si>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</si>
  <si>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</si>
  <si>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</si>
  <si>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</si>
  <si>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</si>
  <si>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</si>
  <si>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</si>
  <si>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</si>
  <si>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</si>
  <si>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</si>
  <si>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</si>
  <si>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</si>
  <si>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</si>
  <si>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</si>
  <si>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</si>
  <si>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</si>
  <si>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</si>
  <si>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</si>
  <si>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</si>
  <si>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</si>
  <si>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</si>
  <si>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</si>
  <si>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</si>
  <si>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</si>
  <si>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</si>
  <si>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</si>
  <si>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</si>
  <si>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</si>
  <si>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</si>
  <si>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</si>
  <si>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</si>
  <si>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</si>
  <si>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</si>
  <si>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</si>
  <si>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</si>
  <si>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</si>
  <si>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</si>
  <si>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</si>
  <si>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</si>
  <si>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</si>
  <si>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</si>
  <si>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</si>
  <si>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</si>
  <si>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</si>
  <si>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</si>
  <si>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</si>
  <si>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</si>
  <si>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</si>
  <si>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</si>
  <si>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</si>
  <si>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</si>
  <si>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</si>
  <si>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</si>
  <si>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</si>
  <si>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</si>
  <si>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</si>
  <si>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</si>
  <si>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</si>
  <si>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</si>
  <si>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</si>
  <si>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</si>
  <si>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</si>
  <si>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</si>
  <si>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</si>
  <si>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</si>
  <si>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</si>
  <si>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</si>
  <si>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</si>
  <si>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</si>
  <si>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</si>
  <si>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</si>
  <si>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</si>
  <si>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</si>
  <si>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</si>
  <si>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</si>
  <si>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</si>
  <si>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</si>
  <si>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</si>
  <si>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</si>
  <si>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</si>
  <si>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</si>
  <si>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</si>
  <si>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</si>
  <si>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</si>
  <si>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</si>
  <si>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</si>
  <si>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</si>
  <si>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</si>
  <si>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</si>
  <si>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</si>
  <si>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</si>
  <si>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</si>
  <si>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</si>
  <si>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</si>
  <si>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</si>
  <si>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</si>
  <si>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</si>
  <si>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</si>
  <si>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</si>
  <si>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</si>
  <si>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</si>
  <si>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</si>
  <si>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</si>
  <si>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</si>
  <si>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</si>
  <si>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</si>
  <si>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</si>
  <si>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</si>
  <si>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</si>
  <si>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</si>
  <si>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</si>
  <si>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</si>
  <si>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</si>
  <si>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</si>
  <si>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</si>
  <si>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</si>
  <si>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</si>
  <si>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</si>
  <si>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</si>
  <si>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</si>
  <si>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</si>
  <si>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</si>
  <si>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</si>
  <si>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</si>
  <si>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</si>
  <si>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</si>
  <si>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</si>
  <si>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</si>
  <si>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</si>
  <si>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</si>
  <si>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</si>
  <si>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</si>
  <si>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</si>
  <si>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</si>
  <si>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</si>
  <si>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</si>
  <si>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</si>
  <si>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</si>
  <si>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</si>
  <si>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</si>
  <si>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</si>
  <si>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</si>
  <si>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</si>
  <si>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</si>
  <si>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</si>
  <si>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</si>
  <si>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</si>
  <si>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</si>
  <si>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</si>
  <si>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</si>
  <si>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</si>
  <si>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</si>
  <si>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</si>
  <si>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</si>
  <si>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</si>
  <si>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</si>
  <si>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</si>
  <si>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</si>
  <si>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</si>
  <si>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</si>
  <si>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</si>
  <si>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</si>
  <si>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</si>
  <si>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</si>
  <si>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</si>
  <si>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</si>
  <si>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</si>
  <si>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</si>
  <si>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</si>
  <si>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</si>
  <si>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</si>
  <si>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</si>
  <si>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</si>
  <si>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</si>
  <si>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</si>
  <si>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</si>
  <si>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</si>
  <si>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</si>
  <si>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</si>
  <si>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</si>
  <si>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</si>
  <si>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</si>
  <si>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</si>
  <si>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</si>
  <si>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</si>
  <si>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</si>
  <si>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</si>
  <si>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</si>
  <si>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</si>
  <si>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</si>
  <si>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</si>
  <si>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</si>
  <si>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</si>
  <si>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</si>
  <si>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</si>
  <si>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</si>
  <si>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</si>
  <si>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</si>
  <si>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</si>
  <si>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</si>
  <si>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</si>
  <si>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</si>
  <si>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</si>
  <si>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</si>
  <si>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</si>
  <si>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</si>
  <si>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</si>
  <si>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</si>
  <si>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</si>
  <si>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</si>
  <si>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</si>
  <si>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</si>
  <si>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</si>
  <si>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</si>
  <si>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</si>
  <si>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</si>
  <si>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</si>
  <si>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</si>
  <si>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</si>
  <si>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</si>
  <si>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</si>
  <si>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</si>
  <si>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</si>
  <si>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</si>
  <si>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</si>
  <si>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</si>
  <si>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</si>
  <si>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</si>
  <si>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</si>
  <si>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</si>
  <si>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</si>
  <si>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</si>
  <si>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</si>
  <si>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</si>
  <si>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</si>
  <si>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</si>
  <si>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</si>
  <si>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</si>
  <si>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</si>
  <si>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</si>
  <si>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</si>
  <si>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</si>
  <si>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</si>
  <si>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</si>
  <si>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</si>
  <si>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</si>
  <si>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</si>
  <si>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</si>
  <si>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</si>
  <si>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</si>
  <si>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</si>
  <si>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</si>
  <si>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</si>
  <si>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</si>
  <si>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</si>
  <si>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</si>
  <si>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</si>
  <si>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</si>
  <si>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</si>
  <si>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</si>
  <si>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</si>
  <si>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</si>
  <si>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</si>
  <si>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</si>
  <si>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</si>
  <si>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</si>
  <si>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</si>
  <si>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</si>
  <si>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</si>
  <si>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</si>
  <si>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</si>
  <si>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</si>
  <si>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</si>
  <si>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</si>
  <si>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</si>
  <si>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</si>
  <si>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</si>
  <si>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</si>
  <si>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</si>
  <si>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</si>
  <si>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</si>
  <si>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</si>
  <si>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</si>
  <si>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</si>
  <si>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</si>
  <si>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</si>
  <si>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</si>
  <si>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</si>
  <si>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</si>
  <si>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</si>
  <si>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</si>
  <si>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</si>
  <si>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</si>
  <si>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</si>
  <si>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</si>
  <si>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</si>
  <si>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</si>
  <si>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</si>
  <si>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</si>
  <si>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</si>
  <si>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</si>
  <si>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</si>
  <si>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</si>
  <si>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</si>
  <si>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</si>
  <si>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</si>
  <si>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</si>
  <si>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</si>
  <si>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</si>
  <si>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</si>
  <si>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</si>
  <si>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</si>
  <si>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</si>
  <si>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</si>
  <si>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</si>
  <si>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</si>
  <si>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</si>
  <si>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</si>
  <si>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</si>
  <si>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</si>
  <si>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</si>
  <si>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</si>
  <si>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</si>
  <si>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</si>
  <si>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</si>
  <si>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</si>
  <si>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</si>
  <si>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</si>
  <si>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</si>
  <si>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</si>
  <si>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</si>
  <si>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</si>
  <si>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</si>
  <si>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</si>
  <si>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</si>
  <si>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</si>
  <si>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</si>
  <si>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</si>
  <si>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</si>
  <si>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</si>
  <si>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</si>
  <si>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</si>
  <si>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</si>
  <si>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</si>
  <si>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</si>
  <si>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</si>
  <si>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</si>
  <si>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</si>
  <si>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</si>
  <si>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</si>
  <si>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</si>
  <si>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</si>
  <si>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</si>
  <si>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</si>
  <si>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</si>
  <si>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</si>
  <si>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</si>
  <si>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</si>
  <si>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</si>
  <si>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</si>
  <si>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</si>
  <si>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</si>
  <si>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</si>
  <si>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</si>
  <si>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</si>
  <si>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</si>
  <si>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</si>
  <si>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</si>
  <si>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</si>
  <si>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</si>
  <si>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</si>
  <si>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</si>
  <si>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</si>
  <si>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</si>
  <si>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</si>
  <si>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</si>
  <si>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</si>
  <si>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</si>
  <si>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</si>
  <si>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</si>
  <si>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</si>
  <si>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</si>
  <si>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</si>
  <si>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</si>
  <si>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</si>
  <si>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</si>
  <si>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</si>
  <si>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</si>
  <si>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</si>
  <si>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</si>
  <si>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</si>
  <si>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</si>
  <si>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</si>
  <si>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</si>
  <si>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</si>
  <si>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</si>
  <si>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</si>
  <si>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</si>
  <si>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</si>
  <si>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</si>
  <si>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</si>
  <si>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</si>
  <si>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</si>
  <si>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</si>
  <si>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</si>
  <si>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</si>
  <si>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</si>
  <si>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</si>
  <si>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</si>
  <si>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</si>
  <si>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</si>
  <si>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</si>
  <si>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</si>
  <si>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</si>
  <si>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</si>
  <si>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</si>
  <si>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</si>
  <si>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</si>
  <si>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</si>
  <si>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</si>
  <si>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</si>
  <si>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</si>
  <si>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</si>
  <si>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</si>
  <si>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</si>
  <si>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</si>
  <si>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</si>
  <si>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</si>
  <si>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</si>
  <si>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</si>
  <si>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</si>
  <si>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</si>
  <si>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</si>
  <si>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</si>
  <si>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</si>
  <si>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</si>
  <si>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</si>
  <si>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</si>
  <si>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</si>
  <si>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</si>
  <si>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</si>
  <si>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</si>
  <si>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</si>
  <si>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</si>
  <si>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</si>
  <si>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</si>
  <si>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</si>
  <si>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</si>
  <si>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</si>
  <si>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</si>
  <si>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</si>
  <si>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</si>
  <si>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</si>
  <si>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</si>
  <si>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</si>
  <si>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</si>
  <si>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</si>
  <si>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</si>
  <si>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</si>
  <si>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</si>
  <si>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</si>
  <si>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</si>
  <si>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</si>
  <si>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</si>
  <si>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</si>
  <si>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</si>
  <si>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</si>
  <si>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</si>
  <si>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</si>
  <si>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</si>
  <si>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</si>
  <si>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</si>
  <si>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</si>
  <si>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</si>
  <si>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</si>
  <si>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</si>
  <si>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</si>
  <si>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</si>
  <si>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</si>
  <si>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</si>
  <si>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</si>
  <si>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</si>
  <si>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</si>
  <si>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</si>
  <si>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</si>
  <si>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</si>
  <si>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</si>
  <si>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</si>
  <si>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</si>
  <si>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</si>
  <si>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</si>
  <si>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</si>
  <si>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</si>
  <si>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</si>
  <si>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</si>
  <si>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</si>
  <si>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</si>
  <si>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</si>
  <si>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</si>
  <si>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</si>
  <si>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</si>
  <si>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</si>
  <si>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</si>
  <si>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</si>
  <si>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</si>
  <si>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</si>
  <si>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</si>
  <si>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</si>
  <si>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</si>
  <si>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</si>
  <si>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</si>
  <si>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</si>
  <si>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</si>
  <si>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</si>
  <si>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</si>
  <si>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</si>
  <si>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</si>
  <si>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</si>
  <si>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</si>
  <si>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</si>
  <si>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</si>
  <si>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</si>
  <si>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</si>
  <si>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</si>
  <si>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</si>
  <si>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</si>
  <si>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</si>
  <si>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</si>
  <si>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</si>
  <si>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</si>
  <si>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</si>
  <si>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</si>
  <si>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</si>
  <si>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</si>
  <si>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</si>
  <si>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</si>
  <si>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</si>
  <si>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</si>
  <si>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</si>
  <si>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</si>
  <si>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</si>
  <si>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</si>
  <si>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</si>
  <si>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</si>
  <si>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</si>
  <si>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</si>
  <si>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</si>
  <si>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</si>
  <si>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</si>
  <si>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</si>
  <si>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</si>
  <si>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</si>
  <si>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</si>
  <si>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</si>
  <si>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</si>
  <si>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</si>
  <si>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</si>
  <si>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</si>
  <si>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</si>
  <si>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</si>
  <si>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</si>
  <si>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</si>
  <si>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</si>
  <si>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</si>
  <si>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</si>
  <si>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</si>
  <si>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</si>
  <si>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</si>
  <si>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</si>
  <si>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</si>
  <si>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</si>
  <si>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</si>
  <si>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</si>
  <si>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</si>
  <si>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</si>
  <si>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</si>
  <si>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</si>
  <si>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</si>
  <si>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</si>
  <si>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</si>
  <si>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</si>
  <si>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</si>
  <si>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</si>
  <si>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</si>
  <si>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</si>
  <si>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</si>
  <si>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</si>
  <si>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</si>
  <si>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</si>
  <si>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</si>
  <si>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</si>
  <si>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</si>
  <si>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</si>
  <si>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</si>
  <si>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</si>
  <si>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</si>
  <si>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</si>
  <si>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</si>
  <si>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</si>
  <si>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</si>
  <si>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</si>
  <si>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</si>
  <si>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</si>
  <si>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</si>
  <si>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</si>
  <si>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</si>
  <si>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</si>
  <si>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</si>
  <si>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</si>
  <si>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</si>
  <si>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</si>
  <si>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</si>
  <si>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</si>
  <si>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</si>
  <si>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</si>
  <si>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</si>
  <si>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</si>
  <si>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</si>
  <si>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</si>
  <si>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</si>
  <si>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</si>
  <si>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</si>
  <si>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</si>
  <si>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</si>
  <si>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</si>
  <si>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</si>
  <si>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</si>
  <si>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</si>
  <si>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</si>
  <si>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</si>
  <si>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</si>
  <si>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</si>
  <si>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</si>
  <si>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</si>
  <si>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</si>
  <si>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</si>
  <si>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</si>
  <si>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</si>
  <si>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</si>
  <si>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</si>
  <si>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</si>
  <si>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</si>
  <si>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</si>
  <si>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</si>
  <si>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</si>
  <si>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</si>
  <si>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</si>
  <si>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</si>
  <si>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</si>
  <si>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</si>
  <si>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</si>
  <si>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</si>
  <si>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</si>
  <si>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</si>
  <si>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</si>
  <si>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</si>
  <si>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</si>
  <si>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</si>
  <si>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</si>
  <si>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</si>
  <si>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</si>
  <si>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</si>
  <si>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</si>
  <si>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</si>
  <si>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</si>
  <si>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</si>
  <si>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</si>
  <si>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</si>
  <si>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</si>
  <si>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</si>
  <si>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</si>
  <si>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</si>
  <si>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</si>
  <si>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</si>
  <si>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</si>
  <si>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</si>
  <si>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</si>
  <si>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</si>
  <si>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</si>
  <si>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</si>
  <si>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</si>
  <si>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</si>
  <si>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</si>
  <si>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</si>
  <si>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</si>
  <si>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</si>
  <si>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</si>
  <si>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</si>
  <si>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</si>
  <si>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</si>
  <si>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</si>
  <si>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</si>
  <si>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</si>
  <si>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</si>
  <si>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</si>
  <si>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</si>
  <si>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</si>
  <si>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</si>
  <si>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</si>
  <si>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</si>
  <si>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</si>
  <si>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</si>
  <si>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</si>
  <si>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</si>
  <si>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</si>
  <si>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</si>
  <si>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</si>
  <si>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</si>
  <si>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</si>
  <si>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</si>
  <si>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</si>
  <si>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</si>
  <si>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</si>
  <si>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</si>
  <si>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</si>
  <si>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</si>
  <si>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</si>
  <si>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</si>
  <si>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</si>
  <si>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</si>
  <si>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</si>
  <si>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</si>
  <si>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</si>
  <si>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</si>
  <si>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</si>
  <si>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</si>
  <si>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</si>
  <si>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</si>
  <si>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</si>
  <si>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</si>
  <si>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</si>
  <si>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</si>
  <si>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</si>
  <si>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</si>
  <si>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</si>
  <si>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</si>
  <si>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</si>
  <si>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</si>
  <si>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</si>
  <si>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</si>
  <si>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</si>
  <si>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</si>
  <si>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</si>
  <si>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</si>
  <si>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</si>
  <si>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</si>
  <si>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</si>
  <si>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</si>
  <si>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</si>
  <si>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</si>
  <si>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</si>
  <si>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</si>
  <si>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</si>
  <si>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</si>
  <si>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</si>
  <si>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</si>
  <si>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</si>
  <si>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</si>
  <si>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</si>
  <si>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</si>
  <si>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</si>
  <si>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</si>
  <si>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</si>
  <si>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</si>
  <si>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</si>
  <si>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</si>
  <si>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</si>
  <si>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</si>
  <si>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</si>
  <si>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</si>
  <si>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</si>
  <si>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</si>
  <si>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</si>
  <si>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</si>
  <si>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</si>
  <si>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</si>
  <si>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</si>
  <si>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</si>
  <si>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</si>
  <si>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</si>
  <si>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</si>
  <si>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</si>
  <si>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</si>
  <si>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</si>
  <si>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</si>
  <si>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</si>
  <si>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</si>
  <si>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</si>
  <si>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</si>
  <si>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</si>
  <si>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</si>
  <si>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</si>
  <si>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</si>
  <si>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</si>
  <si>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</si>
  <si>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</si>
  <si>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</si>
  <si>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</si>
  <si>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</si>
  <si>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</si>
  <si>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</si>
  <si>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</si>
  <si>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</si>
  <si>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</si>
  <si>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</si>
  <si>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</si>
  <si>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</si>
  <si>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</si>
  <si>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</si>
  <si>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</si>
  <si>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</si>
  <si>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</si>
  <si>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</si>
  <si>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</si>
  <si>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</si>
  <si>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</si>
  <si>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</si>
  <si>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</si>
  <si>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</si>
  <si>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</si>
  <si>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</si>
  <si>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</si>
  <si>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</si>
  <si>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</si>
  <si>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</si>
  <si>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</si>
  <si>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</si>
  <si>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</si>
  <si>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</si>
  <si>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</si>
  <si>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</si>
  <si>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</si>
  <si>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</si>
  <si>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</si>
  <si>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</si>
  <si>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</si>
  <si>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</si>
  <si>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</si>
  <si>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</si>
  <si>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</si>
  <si>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</si>
  <si>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</si>
  <si>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</si>
  <si>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</si>
  <si>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</si>
  <si>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</si>
  <si>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</si>
  <si>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</si>
  <si>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</si>
  <si>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</si>
  <si>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</si>
  <si>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</si>
  <si>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</si>
  <si>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</si>
  <si>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</si>
  <si>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</si>
  <si>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</si>
  <si>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</si>
  <si>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</si>
  <si>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</si>
  <si>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</si>
  <si>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</si>
  <si>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</si>
  <si>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</si>
  <si>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</si>
  <si>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</si>
  <si>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</si>
  <si>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</si>
  <si>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</si>
  <si>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</si>
  <si>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</si>
  <si>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</si>
  <si>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</si>
  <si>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</si>
  <si>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</si>
  <si>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</si>
  <si>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</si>
  <si>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</si>
  <si>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</si>
  <si>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</si>
  <si>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</si>
  <si>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</si>
  <si>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</si>
  <si>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</si>
  <si>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</si>
  <si>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</si>
  <si>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</si>
  <si>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</si>
  <si>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</si>
  <si>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</si>
  <si>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</si>
  <si>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</si>
  <si>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</si>
  <si>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</si>
  <si>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</si>
  <si>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</si>
  <si>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</si>
  <si>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</si>
  <si>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</si>
  <si>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</si>
  <si>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</si>
  <si>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</si>
  <si>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</si>
  <si>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</si>
  <si>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</si>
  <si>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</si>
  <si>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</si>
  <si>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</si>
  <si>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</si>
  <si>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</si>
  <si>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</si>
  <si>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</si>
  <si>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</si>
  <si>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</si>
  <si>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</si>
  <si>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</si>
  <si>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</si>
  <si>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</si>
  <si>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</si>
  <si>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</si>
  <si>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</si>
  <si>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</si>
  <si>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</si>
  <si>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</si>
  <si>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</si>
  <si>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</si>
  <si>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</si>
  <si>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</si>
  <si>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</si>
  <si>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</si>
  <si>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</si>
  <si>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</si>
  <si>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</si>
  <si>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</si>
  <si>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</si>
  <si>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</si>
  <si>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</si>
  <si>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</si>
  <si>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</si>
  <si>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</si>
  <si>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</si>
  <si>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</si>
  <si>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</si>
  <si>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</si>
  <si>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</si>
  <si>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</si>
  <si>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</si>
  <si>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</si>
  <si>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</si>
  <si>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</si>
  <si>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</si>
  <si>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</si>
  <si>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</si>
  <si>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</si>
  <si>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</si>
  <si>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</si>
  <si>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</si>
  <si>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</si>
  <si>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</si>
  <si>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</si>
  <si>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</si>
  <si>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</si>
  <si>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</si>
  <si>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</si>
  <si>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</si>
  <si>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</si>
  <si>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</si>
  <si>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</si>
  <si>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</si>
  <si>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</si>
  <si>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</si>
  <si>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</si>
  <si>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</si>
  <si>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</si>
  <si>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</si>
  <si>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</si>
  <si>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</si>
  <si>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</si>
  <si>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</si>
  <si>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</si>
  <si>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</si>
  <si>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</si>
  <si>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</si>
  <si>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</si>
  <si>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</si>
  <si>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</si>
  <si>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</si>
  <si>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</si>
  <si>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</si>
  <si>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</si>
  <si>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</si>
  <si>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</si>
  <si>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</si>
  <si>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</si>
  <si>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</si>
  <si>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</si>
  <si>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</si>
  <si>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</si>
  <si>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</si>
  <si>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</si>
  <si>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</si>
  <si>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</si>
  <si>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</si>
  <si>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</si>
  <si>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</si>
  <si>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</si>
  <si>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</si>
  <si>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</si>
  <si>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</si>
  <si>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</si>
  <si>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</si>
  <si>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</si>
  <si>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</si>
  <si>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</si>
  <si>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</si>
  <si>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</si>
  <si>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</si>
  <si>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</si>
  <si>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</si>
  <si>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</si>
  <si>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</si>
  <si>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</si>
  <si>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</si>
  <si>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</si>
  <si>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</si>
  <si>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</si>
  <si>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</si>
  <si>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</si>
  <si>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</si>
  <si>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</si>
  <si>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</si>
  <si>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</si>
  <si>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</si>
  <si>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</si>
  <si>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</si>
  <si>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</si>
  <si>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</si>
  <si>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</si>
  <si>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</si>
  <si>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</si>
  <si>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</si>
  <si>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</si>
  <si>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</si>
  <si>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</si>
  <si>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</si>
  <si>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</si>
  <si>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</si>
  <si>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</si>
  <si>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</si>
  <si>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</si>
  <si>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</si>
  <si>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</si>
  <si>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</si>
  <si>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</si>
  <si>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</si>
  <si>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</si>
  <si>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</si>
  <si>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</si>
  <si>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</si>
  <si>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</si>
  <si>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</si>
  <si>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</si>
  <si>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</si>
  <si>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</si>
  <si>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</si>
  <si>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</si>
  <si>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</si>
  <si>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</si>
  <si>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</si>
  <si>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</si>
  <si>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</si>
  <si>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</si>
  <si>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</si>
  <si>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</si>
  <si>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</si>
  <si>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</si>
  <si>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</si>
  <si>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</si>
  <si>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</si>
  <si>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</si>
  <si>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</si>
  <si>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</si>
  <si>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</si>
  <si>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</si>
  <si>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</si>
  <si>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</si>
  <si>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</si>
  <si>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</si>
  <si>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</si>
  <si>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</si>
  <si>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</si>
  <si>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</si>
  <si>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</si>
  <si>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</si>
  <si>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</si>
  <si>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</si>
  <si>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</si>
  <si>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</si>
  <si>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</si>
  <si>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</si>
  <si>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</si>
  <si>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</si>
  <si>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</si>
  <si>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</si>
  <si>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</si>
  <si>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</si>
  <si>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</si>
  <si>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</si>
  <si>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</si>
  <si>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</si>
  <si>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</si>
  <si>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</si>
  <si>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</si>
  <si>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</si>
  <si>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</si>
  <si>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</si>
  <si>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</si>
  <si>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</si>
  <si>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</si>
  <si>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</si>
  <si>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</si>
  <si>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</si>
  <si>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</si>
  <si>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</si>
  <si>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</si>
  <si>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</si>
  <si>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</si>
  <si>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</si>
  <si>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</si>
  <si>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</si>
  <si>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</si>
  <si>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</si>
  <si>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</si>
  <si>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</si>
  <si>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</si>
  <si>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</si>
  <si>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</si>
  <si>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</si>
  <si>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</si>
  <si>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</si>
  <si>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</si>
  <si>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</si>
  <si>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</si>
  <si>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</si>
  <si>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</si>
  <si>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</si>
  <si>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</si>
  <si>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</si>
  <si>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</si>
  <si>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</si>
  <si>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</si>
  <si>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</si>
  <si>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</si>
  <si>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</si>
  <si>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</si>
  <si>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</si>
  <si>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</si>
  <si>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</si>
  <si>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</si>
  <si>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</si>
  <si>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</si>
  <si>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</si>
  <si>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</si>
  <si>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</si>
  <si>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</si>
  <si>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</si>
  <si>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</si>
  <si>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</si>
  <si>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</si>
  <si>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</si>
  <si>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</si>
  <si>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</si>
  <si>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</si>
  <si>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</si>
  <si>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</si>
  <si>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</si>
  <si>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</si>
  <si>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</si>
  <si>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</si>
  <si>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</si>
  <si>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</si>
  <si>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</si>
  <si>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</si>
  <si>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</si>
  <si>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</si>
  <si>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</si>
  <si>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</si>
  <si>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</si>
  <si>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</si>
  <si>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</si>
  <si>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</si>
  <si>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</si>
  <si>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</si>
  <si>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</si>
  <si>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</si>
  <si>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</si>
  <si>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</si>
  <si>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</si>
  <si>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</si>
  <si>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</si>
  <si>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</si>
  <si>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</si>
  <si>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</si>
  <si>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</si>
  <si>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</si>
  <si>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</si>
  <si>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</si>
  <si>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</si>
  <si>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</si>
  <si>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</si>
  <si>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</si>
  <si>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</si>
  <si>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</si>
  <si>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</si>
  <si>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</si>
  <si>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</si>
  <si>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</si>
  <si>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</si>
  <si>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</si>
  <si>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</si>
  <si>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</si>
  <si>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</si>
  <si>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</si>
  <si>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</si>
  <si>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</si>
  <si>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</si>
  <si>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</si>
  <si>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</si>
  <si>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</si>
  <si>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</si>
  <si>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</si>
  <si>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</si>
  <si>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</si>
  <si>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</si>
  <si>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</si>
  <si>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</si>
  <si>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</si>
  <si>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</si>
  <si>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</si>
  <si>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</si>
  <si>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</si>
  <si>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</si>
  <si>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</si>
  <si>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</si>
  <si>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</si>
  <si>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</si>
  <si>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</si>
  <si>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</si>
  <si>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</si>
  <si>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</si>
  <si>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</si>
  <si>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</si>
  <si>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</si>
  <si>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</si>
  <si>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</si>
  <si>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</si>
  <si>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</si>
  <si>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</si>
  <si>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</si>
  <si>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</si>
  <si>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</si>
  <si>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</si>
  <si>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</si>
  <si>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</si>
  <si>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</si>
  <si>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</si>
  <si>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</si>
  <si>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</si>
  <si>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</si>
  <si>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</si>
  <si>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</si>
  <si>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</si>
  <si>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</si>
  <si>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</si>
  <si>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</si>
  <si>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</si>
  <si>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</si>
  <si>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</si>
  <si>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</si>
  <si>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</si>
  <si>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</si>
  <si>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</si>
  <si>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</si>
  <si>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</si>
  <si>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</si>
  <si>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</si>
  <si>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</si>
  <si>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</si>
  <si>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</si>
  <si>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</si>
  <si>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</si>
  <si>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</si>
  <si>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</si>
  <si>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</si>
  <si>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</si>
  <si>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</si>
  <si>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</si>
  <si>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</si>
  <si>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</si>
  <si>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</si>
  <si>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</si>
  <si>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</si>
  <si>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</si>
  <si>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</si>
  <si>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</si>
  <si>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</si>
  <si>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</si>
  <si>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</si>
  <si>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</si>
  <si>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</si>
  <si>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</si>
  <si>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</si>
  <si>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</si>
  <si>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</si>
  <si>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</si>
  <si>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</si>
  <si>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</si>
  <si>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</si>
  <si>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</si>
  <si>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</si>
  <si>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</si>
  <si>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</si>
  <si>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</si>
  <si>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</si>
  <si>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</si>
  <si>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</si>
  <si>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</si>
  <si>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</si>
  <si>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</si>
  <si>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</si>
  <si>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</si>
  <si>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</si>
  <si>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</si>
  <si>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</si>
  <si>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</si>
  <si>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</si>
  <si>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</si>
  <si>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</si>
  <si>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</si>
  <si>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</si>
  <si>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</si>
  <si>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</si>
  <si>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</si>
  <si>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</si>
  <si>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</si>
  <si>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</si>
  <si>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</si>
  <si>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</si>
  <si>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</si>
  <si>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</si>
  <si>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</si>
  <si>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</si>
  <si>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</si>
  <si>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</si>
  <si>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</si>
  <si>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</si>
  <si>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</si>
  <si>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</si>
  <si>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</si>
  <si>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</si>
  <si>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</si>
  <si>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</si>
  <si>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</si>
  <si>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</si>
  <si>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</si>
  <si>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</si>
  <si>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</si>
  <si>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</si>
  <si>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</si>
  <si>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</si>
  <si>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</si>
  <si>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</si>
  <si>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</si>
  <si>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</si>
  <si>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</si>
  <si>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</si>
  <si>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</si>
  <si>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</si>
  <si>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</si>
  <si>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</si>
  <si>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</si>
  <si>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</si>
  <si>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</si>
  <si>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</si>
  <si>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</si>
  <si>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</si>
  <si>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</si>
  <si>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</si>
  <si>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</si>
  <si>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</si>
  <si>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</si>
  <si>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</si>
  <si>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</si>
  <si>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</si>
  <si>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</si>
  <si>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</si>
  <si>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</si>
  <si>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</si>
  <si>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</si>
  <si>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</si>
  <si>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</si>
  <si>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</si>
  <si>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</si>
  <si>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</si>
  <si>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</si>
  <si>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</si>
  <si>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</si>
  <si>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</si>
  <si>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</si>
  <si>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</si>
  <si>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</si>
  <si>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</si>
  <si>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</si>
  <si>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</si>
  <si>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</si>
  <si>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</si>
  <si>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</si>
  <si>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</si>
  <si>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</si>
  <si>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</si>
  <si>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</si>
  <si>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</si>
  <si>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</si>
  <si>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</si>
  <si>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</si>
  <si>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</si>
  <si>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</si>
  <si>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</si>
  <si>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</si>
  <si>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</si>
  <si>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</si>
  <si>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</si>
  <si>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</si>
  <si>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</si>
  <si>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</si>
  <si>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</si>
  <si>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</si>
  <si>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</si>
  <si>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</si>
  <si>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</si>
  <si>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</si>
  <si>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</si>
  <si>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</si>
  <si>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</si>
  <si>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</si>
  <si>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</si>
  <si>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</si>
  <si>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</si>
  <si>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</si>
  <si>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</si>
  <si>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</si>
  <si>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</si>
  <si>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</si>
  <si>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</si>
  <si>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</si>
  <si>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</si>
  <si>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</si>
  <si>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</si>
  <si>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</si>
  <si>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</si>
  <si>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</si>
  <si>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</si>
  <si>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</si>
  <si>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</si>
  <si>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</si>
  <si>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</si>
  <si>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</si>
  <si>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</si>
  <si>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</si>
  <si>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</si>
  <si>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</si>
  <si>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</si>
  <si>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</si>
  <si>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</si>
  <si>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</si>
  <si>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</si>
  <si>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</si>
  <si>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</si>
  <si>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</si>
  <si>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</si>
  <si>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</si>
  <si>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</si>
  <si>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</si>
  <si>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</si>
  <si>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</si>
  <si>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</si>
  <si>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</si>
  <si>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</si>
  <si>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</si>
  <si>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</si>
  <si>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</si>
  <si>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</si>
  <si>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</si>
  <si>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</si>
  <si>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</si>
  <si>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</si>
  <si>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</si>
  <si>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</si>
  <si>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</si>
  <si>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</si>
  <si>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</si>
  <si>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</si>
  <si>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</si>
  <si>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</si>
  <si>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</si>
  <si>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</si>
  <si>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</si>
  <si>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</si>
  <si>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</si>
  <si>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</si>
  <si>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</si>
  <si>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</si>
  <si>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</si>
  <si>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</si>
  <si>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</si>
  <si>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</si>
  <si>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</si>
  <si>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</si>
  <si>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</si>
  <si>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</si>
  <si>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</si>
  <si>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</si>
  <si>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</si>
  <si>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</si>
  <si>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</si>
  <si>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</si>
  <si>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</si>
  <si>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</si>
  <si>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</si>
  <si>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</si>
  <si>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</si>
  <si>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</si>
  <si>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</si>
  <si>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</si>
  <si>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</si>
  <si>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</si>
  <si>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</si>
  <si>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</si>
  <si>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</si>
  <si>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</si>
  <si>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</si>
  <si>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</si>
  <si>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</si>
  <si>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</si>
  <si>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</si>
  <si>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</si>
  <si>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</si>
  <si>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</si>
  <si>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</si>
  <si>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</si>
  <si>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</si>
  <si>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</si>
  <si>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</si>
  <si>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</si>
  <si>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</si>
  <si>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</si>
  <si>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</si>
  <si>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</si>
  <si>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</si>
  <si>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</si>
  <si>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</si>
  <si>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</si>
  <si>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</si>
  <si>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</si>
  <si>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</si>
  <si>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</si>
  <si>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</si>
  <si>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</si>
  <si>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</si>
  <si>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</si>
  <si>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</si>
  <si>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</si>
  <si>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</si>
  <si>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</si>
  <si>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</si>
  <si>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</si>
  <si>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</si>
  <si>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</si>
  <si>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</si>
  <si>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</si>
  <si>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</si>
  <si>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</si>
  <si>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</si>
  <si>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</si>
  <si>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</si>
  <si>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</si>
  <si>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</si>
  <si>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</si>
  <si>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</si>
  <si>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</si>
  <si>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</si>
  <si>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</si>
  <si>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</si>
  <si>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</si>
  <si>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</si>
  <si>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</si>
  <si>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</si>
  <si>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</si>
  <si>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</si>
  <si>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</si>
  <si>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</si>
  <si>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</si>
  <si>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</si>
  <si>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</si>
  <si>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</si>
  <si>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</si>
  <si>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</si>
  <si>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</si>
  <si>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</si>
  <si>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</si>
  <si>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</si>
  <si>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</si>
  <si>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</si>
  <si>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</si>
  <si>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</si>
  <si>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</si>
  <si>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</si>
  <si>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</si>
  <si>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</si>
  <si>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</si>
  <si>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</si>
  <si>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</si>
  <si>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</si>
  <si>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</si>
  <si>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</si>
  <si>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</si>
  <si>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</si>
  <si>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</si>
  <si>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</si>
  <si>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</si>
  <si>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</si>
  <si>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</si>
  <si>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</si>
  <si>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</si>
  <si>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</si>
  <si>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</si>
  <si>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</si>
  <si>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</si>
  <si>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</si>
  <si>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</si>
  <si>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</si>
  <si>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</si>
  <si>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</si>
  <si>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</si>
  <si>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</si>
  <si>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</si>
  <si>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</si>
  <si>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</si>
  <si>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</si>
  <si>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</si>
  <si>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</si>
  <si>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</si>
  <si>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</si>
  <si>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</si>
  <si>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</si>
  <si>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</si>
  <si>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</si>
  <si>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</si>
  <si>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</si>
  <si>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</si>
  <si>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</si>
  <si>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</si>
  <si>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</si>
  <si>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</si>
  <si>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</si>
  <si>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</si>
  <si>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</si>
  <si>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</si>
  <si>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</si>
  <si>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</si>
  <si>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</si>
  <si>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</si>
  <si>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</si>
  <si>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</si>
  <si>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</si>
  <si>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</si>
  <si>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</si>
  <si>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</si>
  <si>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</si>
  <si>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</si>
  <si>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</si>
  <si>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</si>
  <si>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</si>
  <si>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</si>
  <si>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</si>
  <si>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</si>
  <si>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</si>
  <si>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</si>
  <si>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</si>
  <si>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</si>
  <si>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</si>
  <si>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</si>
  <si>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</si>
  <si>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</si>
  <si>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</si>
  <si>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</si>
  <si>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</si>
  <si>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</si>
  <si>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</si>
  <si>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</si>
  <si>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</si>
  <si>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</si>
  <si>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</si>
  <si>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</si>
  <si>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</si>
  <si>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</si>
  <si>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</si>
  <si>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</si>
  <si>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</si>
  <si>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</si>
  <si>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</si>
  <si>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</si>
  <si>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</si>
  <si>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</si>
  <si>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</si>
  <si>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</si>
  <si>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</si>
  <si>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</si>
  <si>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</si>
  <si>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</si>
  <si>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</si>
  <si>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</si>
  <si>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</si>
  <si>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</si>
  <si>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</si>
  <si>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</si>
  <si>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</si>
  <si>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</si>
  <si>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</si>
  <si>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</si>
  <si>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</si>
  <si>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</si>
  <si>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</si>
  <si>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</si>
  <si>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</si>
  <si>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</si>
  <si>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</si>
  <si>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</si>
  <si>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</si>
  <si>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</si>
  <si>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</si>
  <si>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</si>
  <si>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</si>
  <si>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</si>
  <si>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</si>
  <si>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</si>
  <si>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</si>
  <si>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</si>
  <si>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</si>
  <si>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</si>
  <si>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</si>
  <si>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</si>
  <si>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</si>
  <si>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</si>
  <si>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</si>
  <si>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</si>
  <si>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</si>
  <si>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</si>
  <si>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</si>
  <si>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</si>
  <si>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</si>
  <si>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</si>
  <si>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</si>
  <si>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</si>
  <si>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</si>
  <si>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</si>
  <si>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</si>
  <si>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</si>
  <si>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</si>
  <si>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</si>
  <si>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</si>
  <si>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</si>
  <si>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</si>
  <si>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</si>
  <si>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</si>
  <si>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</si>
  <si>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</si>
  <si>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</si>
  <si>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</si>
  <si>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</si>
  <si>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</si>
  <si>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</si>
  <si>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</si>
  <si>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</si>
  <si>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</si>
  <si>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</si>
  <si>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</si>
  <si>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</si>
  <si>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</si>
  <si>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</si>
  <si>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</si>
  <si>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</si>
  <si>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</si>
  <si>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</si>
  <si>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</si>
  <si>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</si>
  <si>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</si>
  <si>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</si>
  <si>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</si>
  <si>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</si>
  <si>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</si>
  <si>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</si>
  <si>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</si>
  <si>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</si>
  <si>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</si>
  <si>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</si>
  <si>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</si>
  <si>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</si>
  <si>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</si>
  <si>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</si>
  <si>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</si>
  <si>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</si>
  <si>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</si>
  <si>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</si>
  <si>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</si>
  <si>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</si>
  <si>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</si>
  <si>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</si>
  <si>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</si>
  <si>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</si>
  <si>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</si>
  <si>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</si>
  <si>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</si>
  <si>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</si>
  <si>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</si>
  <si>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</si>
  <si>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</si>
  <si>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</si>
  <si>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</si>
  <si>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</si>
  <si>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</si>
  <si>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</si>
  <si>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</si>
  <si>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</si>
  <si>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</si>
  <si>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</si>
  <si>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</si>
  <si>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</si>
  <si>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</si>
  <si>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</si>
  <si>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</si>
  <si>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</si>
  <si>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</si>
  <si>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</si>
  <si>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</si>
  <si>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</si>
  <si>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</si>
  <si>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</si>
  <si>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</si>
  <si>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</si>
  <si>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</si>
  <si>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</si>
  <si>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</si>
  <si>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</si>
  <si>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</si>
  <si>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</si>
  <si>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</si>
  <si>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</si>
  <si>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</si>
  <si>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</si>
  <si>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</si>
  <si>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</si>
  <si>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</si>
  <si>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</si>
  <si>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</si>
  <si>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</si>
  <si>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</si>
  <si>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</si>
  <si>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</si>
  <si>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</si>
  <si>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</si>
  <si>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</si>
  <si>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</si>
  <si>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</si>
  <si>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</si>
  <si>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</si>
  <si>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</si>
  <si>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</si>
  <si>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</si>
  <si>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</si>
  <si>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</si>
  <si>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</si>
  <si>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</si>
  <si>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</si>
  <si>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</si>
  <si>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</si>
  <si>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</si>
  <si>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</si>
  <si>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</si>
  <si>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</si>
  <si>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</si>
  <si>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</si>
  <si>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</si>
  <si>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</si>
  <si>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</si>
  <si>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</si>
  <si>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</si>
  <si>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</si>
  <si>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</si>
  <si>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</si>
  <si>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</si>
  <si>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</si>
  <si>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</si>
  <si>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</si>
  <si>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</si>
  <si>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</si>
  <si>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</si>
  <si>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</si>
  <si>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</si>
  <si>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</si>
  <si>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</si>
  <si>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</si>
  <si>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</si>
  <si>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</si>
  <si>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</si>
  <si>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</si>
  <si>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</si>
  <si>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</si>
  <si>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</si>
  <si>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</si>
  <si>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</si>
  <si>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</si>
  <si>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</si>
  <si>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</si>
  <si>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</si>
  <si>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</si>
  <si>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</si>
  <si>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</si>
  <si>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</si>
  <si>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</si>
  <si>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</si>
  <si>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</si>
  <si>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</si>
  <si>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</si>
  <si>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</si>
  <si>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</si>
  <si>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</si>
  <si>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</si>
  <si>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</si>
  <si>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</si>
  <si>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</si>
  <si>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</si>
  <si>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</si>
  <si>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</si>
  <si>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</si>
  <si>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</si>
  <si>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</si>
  <si>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</si>
  <si>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</si>
  <si>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</si>
  <si>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</si>
  <si>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</si>
  <si>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</si>
  <si>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</si>
  <si>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</si>
  <si>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</si>
  <si>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</si>
  <si>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</si>
  <si>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</si>
  <si>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</si>
  <si>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</si>
  <si>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</si>
  <si>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</si>
  <si>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</si>
  <si>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</si>
  <si>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</si>
  <si>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</si>
  <si>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</si>
  <si>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</si>
  <si>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</si>
  <si>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</si>
  <si>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</si>
  <si>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</si>
  <si>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</si>
  <si>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</si>
  <si>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</si>
  <si>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</si>
  <si>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</si>
  <si>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</si>
  <si>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</si>
  <si>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</si>
  <si>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</si>
  <si>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</si>
  <si>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</si>
  <si>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</si>
  <si>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</si>
  <si>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</si>
  <si>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</si>
  <si>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</si>
  <si>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</si>
  <si>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</si>
  <si>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</si>
  <si>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</si>
  <si>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</si>
  <si>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</si>
  <si>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</si>
  <si>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</si>
  <si>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</si>
  <si>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</si>
  <si>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</si>
  <si>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</si>
  <si>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</si>
  <si>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</si>
  <si>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</si>
  <si>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</si>
  <si>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</si>
  <si>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</si>
  <si>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</si>
  <si>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</si>
  <si>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</si>
  <si>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</si>
  <si>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</si>
  <si>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</si>
  <si>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</si>
  <si>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</si>
  <si>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</si>
  <si>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</si>
  <si>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</si>
  <si>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</si>
  <si>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</si>
  <si>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</si>
  <si>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</si>
  <si>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</si>
  <si>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</si>
  <si>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</si>
  <si>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</si>
  <si>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</si>
  <si>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</si>
  <si>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</si>
  <si>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</si>
  <si>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</si>
  <si>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</si>
  <si>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</si>
  <si>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</si>
  <si>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</si>
  <si>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</si>
  <si>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</si>
  <si>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</si>
  <si>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</si>
  <si>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</si>
  <si>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</si>
  <si>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</si>
  <si>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</si>
  <si>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</si>
  <si>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</si>
  <si>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</si>
  <si>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</si>
  <si>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</si>
  <si>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</si>
  <si>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</si>
  <si>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</si>
  <si>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</si>
  <si>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</si>
  <si>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</si>
  <si>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</si>
  <si>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</si>
  <si>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</si>
  <si>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</si>
  <si>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</si>
  <si>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</si>
  <si>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</si>
  <si>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</si>
  <si>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</si>
  <si>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</si>
  <si>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</si>
  <si>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</si>
  <si>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</si>
  <si>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</si>
  <si>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</si>
  <si>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</si>
  <si>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</si>
  <si>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</si>
  <si>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</si>
  <si>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</si>
  <si>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</si>
  <si>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</si>
  <si>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</si>
  <si>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</si>
  <si>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</si>
  <si>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</si>
  <si>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</si>
  <si>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</si>
  <si>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</si>
  <si>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</si>
  <si>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</si>
  <si>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</si>
  <si>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</si>
  <si>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</si>
  <si>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</si>
  <si>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</si>
  <si>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</si>
  <si>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</si>
  <si>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</si>
  <si>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</si>
  <si>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</si>
  <si>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</si>
  <si>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</si>
  <si>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</si>
  <si>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</si>
  <si>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</si>
  <si>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</si>
  <si>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</si>
  <si>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</si>
  <si>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</si>
  <si>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</si>
  <si>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</si>
  <si>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</si>
  <si>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</si>
  <si>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</si>
  <si>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</si>
  <si>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</si>
  <si>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</si>
  <si>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</si>
  <si>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</si>
  <si>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</si>
  <si>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</si>
  <si>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</si>
  <si>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</si>
  <si>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</si>
  <si>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</si>
  <si>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</si>
  <si>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</si>
  <si>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</si>
  <si>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</si>
  <si>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</si>
  <si>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</si>
  <si>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</si>
  <si>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</si>
  <si>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</si>
  <si>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</si>
  <si>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</si>
  <si>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</si>
  <si>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</si>
  <si>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</si>
  <si>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</si>
  <si>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</si>
  <si>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</si>
  <si>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</si>
  <si>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</si>
  <si>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</si>
  <si>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</si>
  <si>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</si>
  <si>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</si>
  <si>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</si>
  <si>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</si>
  <si>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</si>
  <si>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</si>
  <si>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</si>
  <si>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</si>
  <si>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</si>
  <si>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</si>
  <si>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</si>
  <si>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</si>
  <si>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</si>
  <si>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</si>
  <si>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</si>
  <si>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</si>
  <si>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</si>
  <si>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</si>
  <si>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</si>
  <si>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</si>
  <si>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</si>
  <si>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</si>
  <si>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</si>
  <si>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</si>
  <si>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</si>
  <si>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</si>
  <si>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</si>
  <si>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</si>
  <si>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</si>
  <si>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</si>
  <si>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</si>
  <si>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</si>
  <si>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</si>
  <si>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</si>
  <si>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</si>
  <si>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</si>
  <si>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</si>
  <si>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</si>
  <si>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</si>
  <si>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</si>
  <si>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</si>
  <si>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</si>
  <si>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</si>
  <si>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</si>
  <si>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</si>
  <si>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</si>
  <si>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</si>
  <si>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</si>
  <si>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</si>
  <si>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</si>
  <si>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</si>
  <si>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</si>
  <si>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</si>
  <si>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</si>
  <si>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</si>
  <si>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</si>
  <si>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</si>
  <si>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</si>
  <si>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</si>
  <si>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</si>
  <si>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</si>
  <si>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</si>
  <si>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</si>
  <si>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</si>
  <si>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</si>
  <si>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</si>
  <si>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</si>
  <si>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</si>
  <si>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</si>
  <si>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</si>
  <si>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</si>
  <si>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</si>
  <si>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</si>
  <si>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</si>
  <si>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</si>
  <si>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</si>
  <si>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</si>
  <si>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</si>
  <si>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</si>
  <si>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</si>
  <si>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</si>
  <si>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</si>
  <si>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</si>
  <si>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</si>
  <si>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</si>
  <si>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</si>
  <si>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</si>
  <si>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</si>
  <si>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</si>
  <si>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</si>
  <si>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</si>
  <si>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</si>
  <si>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</si>
  <si>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</si>
  <si>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</si>
  <si>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</si>
  <si>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</si>
  <si>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</si>
  <si>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</si>
  <si>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</si>
  <si>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</si>
  <si>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</si>
  <si>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</si>
  <si>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</si>
  <si>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</si>
  <si>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</si>
  <si>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</si>
  <si>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</si>
  <si>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</si>
  <si>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</si>
  <si>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</si>
  <si>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</si>
  <si>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</si>
  <si>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</si>
  <si>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</si>
  <si>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</si>
  <si>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</si>
  <si>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</si>
  <si>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</si>
  <si>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</si>
  <si>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</si>
  <si>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</si>
  <si>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</si>
  <si>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</si>
  <si>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</si>
  <si>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</si>
  <si>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</si>
  <si>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</si>
  <si>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</si>
  <si>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</si>
  <si>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</si>
  <si>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</si>
  <si>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</si>
  <si>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</si>
  <si>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</si>
  <si>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</si>
  <si>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</si>
  <si>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</si>
  <si>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</si>
  <si>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</si>
  <si>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</si>
  <si>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</si>
  <si>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</si>
  <si>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</si>
  <si>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</si>
  <si>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</si>
  <si>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</si>
  <si>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</si>
  <si>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</si>
  <si>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</si>
  <si>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</si>
  <si>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</si>
  <si>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</si>
  <si>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</si>
  <si>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</si>
  <si>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</si>
  <si>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</si>
  <si>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</si>
  <si>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</si>
  <si>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</si>
  <si>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</si>
  <si>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</si>
  <si>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</si>
  <si>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</si>
  <si>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</si>
  <si>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</si>
  <si>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</si>
  <si>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</si>
  <si>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</si>
  <si>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</si>
  <si>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</si>
  <si>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</si>
  <si>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</si>
  <si>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</si>
  <si>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</si>
  <si>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</si>
  <si>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</si>
  <si>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</si>
  <si>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</si>
  <si>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</si>
  <si>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</si>
  <si>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</si>
  <si>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</si>
  <si>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</si>
  <si>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</si>
  <si>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</si>
  <si>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</si>
  <si>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</si>
  <si>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</si>
  <si>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</si>
  <si>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</si>
  <si>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</si>
  <si>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</si>
  <si>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</si>
  <si>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</si>
  <si>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</si>
  <si>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</si>
  <si>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</si>
  <si>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</si>
  <si>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</si>
  <si>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</si>
  <si>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</si>
  <si>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</si>
  <si>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</si>
  <si>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</si>
  <si>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</si>
  <si>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</si>
  <si>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</si>
  <si>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</si>
  <si>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</si>
  <si>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</si>
  <si>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</si>
  <si>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</si>
  <si>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</si>
  <si>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</si>
  <si>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</si>
  <si>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</si>
  <si>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</si>
  <si>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</si>
  <si>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</si>
  <si>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</si>
  <si>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</si>
  <si>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</si>
  <si>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</si>
  <si>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</si>
  <si>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</si>
  <si>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</si>
  <si>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</si>
  <si>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</si>
  <si>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</si>
  <si>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</si>
  <si>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</si>
  <si>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</si>
  <si>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</si>
  <si>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</si>
  <si>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</si>
  <si>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</si>
  <si>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</si>
  <si>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</si>
  <si>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</si>
  <si>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</si>
  <si>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</si>
  <si>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</si>
  <si>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</si>
  <si>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</si>
  <si>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</si>
  <si>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</si>
  <si>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</si>
  <si>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</si>
  <si>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</si>
  <si>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</si>
  <si>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</si>
  <si>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</si>
  <si>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</si>
  <si>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</si>
  <si>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</si>
  <si>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</si>
  <si>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</si>
  <si>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</si>
  <si>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</si>
  <si>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</si>
  <si>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</si>
  <si>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</si>
  <si>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</si>
  <si>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</si>
  <si>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</si>
  <si>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</si>
  <si>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</si>
  <si>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</si>
  <si>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</si>
  <si>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</si>
  <si>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</si>
  <si>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</si>
  <si>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</si>
  <si>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</si>
  <si>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</si>
  <si>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</si>
  <si>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</si>
  <si>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</si>
  <si>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</si>
  <si>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</si>
  <si>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</si>
  <si>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</si>
  <si>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</si>
  <si>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</si>
  <si>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</si>
  <si>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</si>
  <si>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</si>
  <si>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</si>
  <si>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</si>
  <si>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</si>
  <si>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</si>
  <si>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</si>
  <si>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</si>
  <si>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</si>
  <si>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</si>
  <si>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</si>
  <si>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</si>
  <si>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</si>
  <si>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</si>
  <si>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</si>
  <si>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</si>
  <si>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</si>
  <si>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</si>
  <si>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</si>
  <si>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</si>
  <si>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</si>
  <si>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</si>
  <si>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</si>
  <si>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</si>
  <si>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</si>
  <si>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</si>
  <si>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</si>
  <si>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</si>
  <si>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</si>
  <si>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</si>
  <si>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</si>
  <si>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</si>
  <si>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</si>
  <si>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</si>
  <si>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</si>
  <si>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</si>
  <si>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</si>
  <si>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</si>
  <si>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</si>
  <si>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</si>
  <si>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</si>
  <si>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</si>
  <si>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</si>
  <si>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</si>
  <si>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</si>
  <si>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</si>
  <si>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</si>
  <si>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</si>
  <si>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</si>
  <si>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</si>
  <si>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</si>
  <si>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</si>
  <si>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</si>
  <si>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</si>
  <si>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</si>
  <si>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</si>
  <si>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</si>
  <si>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</si>
  <si>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</si>
  <si>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</si>
  <si>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</si>
  <si>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</si>
  <si>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</si>
  <si>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</si>
  <si>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</si>
  <si>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</si>
  <si>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</si>
  <si>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</si>
  <si>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</si>
  <si>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</si>
  <si>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</si>
  <si>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</si>
  <si>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</si>
  <si>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</si>
  <si>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</si>
  <si>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</si>
  <si>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</si>
  <si>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</si>
  <si>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</si>
  <si>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</si>
  <si>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</si>
  <si>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</si>
  <si>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</si>
  <si>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</si>
  <si>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</si>
  <si>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</si>
  <si>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</si>
  <si>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</si>
  <si>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</si>
  <si>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</si>
  <si>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</si>
  <si>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</si>
  <si>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</si>
  <si>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</si>
  <si>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</si>
  <si>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</si>
  <si>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</si>
  <si>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</si>
  <si>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</si>
  <si>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</si>
  <si>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</si>
  <si>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</si>
  <si>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</si>
  <si>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</si>
  <si>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</si>
  <si>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</si>
  <si>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</si>
  <si>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</si>
  <si>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</si>
  <si>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</si>
  <si>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</si>
  <si>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</si>
  <si>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</si>
  <si>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</si>
  <si>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</si>
  <si>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</si>
  <si>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</si>
  <si>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</si>
  <si>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</si>
  <si>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</si>
  <si>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</si>
  <si>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</si>
  <si>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</si>
  <si>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</si>
  <si>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</si>
  <si>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</si>
  <si>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</si>
  <si>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</si>
  <si>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</si>
  <si>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</si>
  <si>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</si>
  <si>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</si>
  <si>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</si>
  <si>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</si>
  <si>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</si>
  <si>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</si>
  <si>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</si>
  <si>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</si>
  <si>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</si>
  <si>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</si>
  <si>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</si>
  <si>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</si>
  <si>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</si>
  <si>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</si>
  <si>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</si>
  <si>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</si>
  <si>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</si>
  <si>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</si>
  <si>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</si>
  <si>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</si>
  <si>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</si>
  <si>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</si>
  <si>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</si>
  <si>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</si>
  <si>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</si>
  <si>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</si>
  <si>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</si>
  <si>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</si>
  <si>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</si>
  <si>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</si>
  <si>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</si>
  <si>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</si>
  <si>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</si>
  <si>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</si>
  <si>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</si>
  <si>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</si>
  <si>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</si>
  <si>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</si>
  <si>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</si>
  <si>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</si>
  <si>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</si>
  <si>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</si>
  <si>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</si>
  <si>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</si>
  <si>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</si>
  <si>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</si>
  <si>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</si>
  <si>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</si>
  <si>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</si>
  <si>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</si>
  <si>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</si>
  <si>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</si>
  <si>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</si>
  <si>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</si>
  <si>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</si>
  <si>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</si>
  <si>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</si>
  <si>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</si>
  <si>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</si>
  <si>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</si>
  <si>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</si>
  <si>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</si>
  <si>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</si>
  <si>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</si>
  <si>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</si>
  <si>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</si>
  <si>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</si>
  <si>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</si>
  <si>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</si>
  <si>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</si>
  <si>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</si>
  <si>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</si>
  <si>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</si>
  <si>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</si>
  <si>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</si>
  <si>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</si>
  <si>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</si>
  <si>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</si>
  <si>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</si>
  <si>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</si>
  <si>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</si>
  <si>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</si>
  <si>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</si>
  <si>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</si>
  <si>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</si>
  <si>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</si>
  <si>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</si>
  <si>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</si>
  <si>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</si>
  <si>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</si>
  <si>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</si>
  <si>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</si>
  <si>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</si>
  <si>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</si>
  <si>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</si>
  <si>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</si>
  <si>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</si>
  <si>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</si>
  <si>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</si>
  <si>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</si>
  <si>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</si>
  <si>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</si>
  <si>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</si>
  <si>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</si>
  <si>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</si>
  <si>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</si>
  <si>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</si>
  <si>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</si>
  <si>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</si>
  <si>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</si>
  <si>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</si>
  <si>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</si>
  <si>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</si>
  <si>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</si>
  <si>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</si>
  <si>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</si>
  <si>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</si>
  <si>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</si>
  <si>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</si>
  <si>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</si>
  <si>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</si>
  <si>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</si>
  <si>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</si>
  <si>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</si>
  <si>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</si>
  <si>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</si>
  <si>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</si>
  <si>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</si>
  <si>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</si>
  <si>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</si>
  <si>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</si>
  <si>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</si>
  <si>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</si>
  <si>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</si>
  <si>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</si>
  <si>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</si>
  <si>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</si>
  <si>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</si>
  <si>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</si>
  <si>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</si>
  <si>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</si>
  <si>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</si>
  <si>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</si>
  <si>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</si>
  <si>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</si>
  <si>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</si>
  <si>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</si>
  <si>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</si>
  <si>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</si>
  <si>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</si>
  <si>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</si>
  <si>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</si>
  <si>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</si>
  <si>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</si>
  <si>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</si>
  <si>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</si>
  <si>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</si>
  <si>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</si>
  <si>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</si>
  <si>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</si>
  <si>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</si>
  <si>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</si>
  <si>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</si>
  <si>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</si>
  <si>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</si>
  <si>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</si>
  <si>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</si>
  <si>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</si>
  <si>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</si>
  <si>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</si>
  <si>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</si>
  <si>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</si>
  <si>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</si>
  <si>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</si>
  <si>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</si>
  <si>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</si>
  <si>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</si>
  <si>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</si>
  <si>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</si>
  <si>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</si>
  <si>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</si>
  <si>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</si>
  <si>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</si>
  <si>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</si>
  <si>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</si>
  <si>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</si>
  <si>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</si>
  <si>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</si>
  <si>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</si>
  <si>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</si>
  <si>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</si>
  <si>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</si>
  <si>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</si>
  <si>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</si>
  <si>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</si>
  <si>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</si>
  <si>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</si>
  <si>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</si>
  <si>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</si>
  <si>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</si>
  <si>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</si>
  <si>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</si>
  <si>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</si>
  <si>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</si>
  <si>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</si>
  <si>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</si>
  <si>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</si>
  <si>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</si>
  <si>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</si>
  <si>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</si>
  <si>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</si>
  <si>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</si>
  <si>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</si>
  <si>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</si>
  <si>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</si>
  <si>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</si>
  <si>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</si>
  <si>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</si>
  <si>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</si>
  <si>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</si>
  <si>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</si>
  <si>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</si>
  <si>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</si>
  <si>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</si>
  <si>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</si>
  <si>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</si>
  <si>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</si>
  <si>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</si>
  <si>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</si>
  <si>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</si>
  <si>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</si>
  <si>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</si>
  <si>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</si>
  <si>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</si>
  <si>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</si>
  <si>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</si>
  <si>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</si>
  <si>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</si>
  <si>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</si>
  <si>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</si>
  <si>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</si>
  <si>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</si>
  <si>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</si>
  <si>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</si>
  <si>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</si>
  <si>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</si>
  <si>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</si>
  <si>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</si>
  <si>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</si>
  <si>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</si>
  <si>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</si>
  <si>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</si>
  <si>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</si>
  <si>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</si>
  <si>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</si>
  <si>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</si>
  <si>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</si>
  <si>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</si>
  <si>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</si>
  <si>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</si>
  <si>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</si>
  <si>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</si>
  <si>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</si>
  <si>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</si>
  <si>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</si>
  <si>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</si>
  <si>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</si>
  <si>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</si>
  <si>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</si>
  <si>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</si>
  <si>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</si>
  <si>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</si>
  <si>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</si>
  <si>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</si>
  <si>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</si>
  <si>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</si>
  <si>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</si>
  <si>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</si>
  <si>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</si>
  <si>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</si>
  <si>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</si>
  <si>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</si>
  <si>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</si>
  <si>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</si>
  <si>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</si>
  <si>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</si>
  <si>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</si>
  <si>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</si>
  <si>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</si>
  <si>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</si>
  <si>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</si>
  <si>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</si>
  <si>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</si>
  <si>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</si>
  <si>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</si>
  <si>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</si>
  <si>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</si>
  <si>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</si>
  <si>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</si>
  <si>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</si>
  <si>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</si>
  <si>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</si>
  <si>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</si>
  <si>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</si>
  <si>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</si>
  <si>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</si>
  <si>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</si>
  <si>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</si>
  <si>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</si>
  <si>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</si>
  <si>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</si>
  <si>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</si>
  <si>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</si>
  <si>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</si>
  <si>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</si>
  <si>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</si>
  <si>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</si>
  <si>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</si>
  <si>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</si>
  <si>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</si>
  <si>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</si>
  <si>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</si>
  <si>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</si>
  <si>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</si>
  <si>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</si>
  <si>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</si>
  <si>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</si>
  <si>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</si>
  <si>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</si>
  <si>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</si>
  <si>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</si>
  <si>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</si>
  <si>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</si>
  <si>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</si>
  <si>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</si>
  <si>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</si>
  <si>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</si>
  <si>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</si>
  <si>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</si>
  <si>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</si>
  <si>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</si>
  <si>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</si>
  <si>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</si>
  <si>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</si>
  <si>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</si>
  <si>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</si>
  <si>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</si>
  <si>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</si>
  <si>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</si>
  <si>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</si>
  <si>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</si>
  <si>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</si>
  <si>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</si>
  <si>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</si>
  <si>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</si>
  <si>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</si>
  <si>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</si>
  <si>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</si>
  <si>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</si>
  <si>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</si>
  <si>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</si>
  <si>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</si>
  <si>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</si>
  <si>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</si>
  <si>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</si>
  <si>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</si>
  <si>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</si>
  <si>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</si>
  <si>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</si>
  <si>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</si>
  <si>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</si>
  <si>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</si>
  <si>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</si>
  <si>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</si>
  <si>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</si>
  <si>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</si>
  <si>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</si>
  <si>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</si>
  <si>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</si>
  <si>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</si>
  <si>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</si>
  <si>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</si>
  <si>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</si>
  <si>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</si>
  <si>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</si>
  <si>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</si>
  <si>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</si>
  <si>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</si>
  <si>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</si>
  <si>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</si>
  <si>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</si>
  <si>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</si>
  <si>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</si>
  <si>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</si>
  <si>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</si>
  <si>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</si>
  <si>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</si>
  <si>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</si>
  <si>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</si>
  <si>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</si>
  <si>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</si>
  <si>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</si>
  <si>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</si>
  <si>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</si>
  <si>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</si>
  <si>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</si>
  <si>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</si>
  <si>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</si>
  <si>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</si>
  <si>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</si>
  <si>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</si>
  <si>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</si>
  <si>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</si>
  <si>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</si>
  <si>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</si>
  <si>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</si>
  <si>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</si>
  <si>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</si>
  <si>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</si>
  <si>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</si>
  <si>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</si>
  <si>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</si>
  <si>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</si>
  <si>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</si>
  <si>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</si>
  <si>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</si>
  <si>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</si>
  <si>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</si>
  <si>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</si>
  <si>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</si>
  <si>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</si>
  <si>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</si>
  <si>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</si>
  <si>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</si>
  <si>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</si>
  <si>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</si>
  <si>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</si>
  <si>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</si>
  <si>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</si>
  <si>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</si>
  <si>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</si>
  <si>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</si>
  <si>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</si>
  <si>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</si>
  <si>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</si>
  <si>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</si>
  <si>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</si>
  <si>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</si>
  <si>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</si>
  <si>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</si>
  <si>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</si>
  <si>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</si>
  <si>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</si>
  <si>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</si>
  <si>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</si>
  <si>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</si>
  <si>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</si>
  <si>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</si>
  <si>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</si>
  <si>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</si>
  <si>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</si>
  <si>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</si>
  <si>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</si>
  <si>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</si>
  <si>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</si>
  <si>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</si>
  <si>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</si>
  <si>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</si>
  <si>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</si>
  <si>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</si>
  <si>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</si>
  <si>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</si>
  <si>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</si>
  <si>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</si>
  <si>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</si>
  <si>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</si>
  <si>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</si>
  <si>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</si>
  <si>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</si>
  <si>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</si>
  <si>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</si>
  <si>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</si>
  <si>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</si>
  <si>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</si>
  <si>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</si>
  <si>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</si>
  <si>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</si>
  <si>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</si>
  <si>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</si>
  <si>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</si>
  <si>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</si>
  <si>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</si>
  <si>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</si>
  <si>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</si>
  <si>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</si>
  <si>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</si>
  <si>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</si>
  <si>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</si>
  <si>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</si>
  <si>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</si>
  <si>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</si>
  <si>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</si>
  <si>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</si>
  <si>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</si>
  <si>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</si>
  <si>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</si>
  <si>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</si>
  <si>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</si>
  <si>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</si>
  <si>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</si>
  <si>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</si>
  <si>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</si>
  <si>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</si>
  <si>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</si>
  <si>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</si>
  <si>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</si>
  <si>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</si>
  <si>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</si>
  <si>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</si>
  <si>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</si>
  <si>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</si>
  <si>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</si>
  <si>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</si>
  <si>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</si>
  <si>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</si>
  <si>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</si>
  <si>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</si>
  <si>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</si>
  <si>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</si>
  <si>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</si>
  <si>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</si>
  <si>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</si>
  <si>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</si>
  <si>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</si>
  <si>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</si>
  <si>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</si>
  <si>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</si>
  <si>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</si>
  <si>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</si>
  <si>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</si>
  <si>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</si>
  <si>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</si>
  <si>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</si>
  <si>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</si>
  <si>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</si>
  <si>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</si>
  <si>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</si>
  <si>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</si>
  <si>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</si>
  <si>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</si>
  <si>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</si>
  <si>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</si>
  <si>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</si>
  <si>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</si>
  <si>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</si>
  <si>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</si>
  <si>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</si>
  <si>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</si>
  <si>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</si>
  <si>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</si>
  <si>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</si>
  <si>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</si>
  <si>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</si>
  <si>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</si>
  <si>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</si>
  <si>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</si>
  <si>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</si>
  <si>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</si>
  <si>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</si>
  <si>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</si>
  <si>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</si>
  <si>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</si>
  <si>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</si>
  <si>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</si>
  <si>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</si>
  <si>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</si>
  <si>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</si>
  <si>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</si>
  <si>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</si>
  <si>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</si>
  <si>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</si>
  <si>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</si>
  <si>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</si>
  <si>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</si>
  <si>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</si>
  <si>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</si>
  <si>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</si>
  <si>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</si>
  <si>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</si>
  <si>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</si>
  <si>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</si>
  <si>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</si>
  <si>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</si>
  <si>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</si>
  <si>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</si>
  <si>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</si>
  <si>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</si>
  <si>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</si>
  <si>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</si>
  <si>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</si>
  <si>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</si>
  <si>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</si>
  <si>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</si>
  <si>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</si>
  <si>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</si>
  <si>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</si>
  <si>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</si>
  <si>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</si>
  <si>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</si>
  <si>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</si>
  <si>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</si>
  <si>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</si>
  <si>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</si>
  <si>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</si>
  <si>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</si>
  <si>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</si>
  <si>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</si>
  <si>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</si>
  <si>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</si>
  <si>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</si>
  <si>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</si>
  <si>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</si>
  <si>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</si>
  <si>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</si>
  <si>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</si>
  <si>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</si>
  <si>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</si>
  <si>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</si>
  <si>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</si>
  <si>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</si>
  <si>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</si>
  <si>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</si>
  <si>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</si>
  <si>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</si>
  <si>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</si>
  <si>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</si>
  <si>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</si>
  <si>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</si>
  <si>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</si>
  <si>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</si>
  <si>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</si>
  <si>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</si>
  <si>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</si>
  <si>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</si>
  <si>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</si>
  <si>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</si>
  <si>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</si>
  <si>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</si>
  <si>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</si>
  <si>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</si>
  <si>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</si>
  <si>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</si>
  <si>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</si>
  <si>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</si>
  <si>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</si>
  <si>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</si>
  <si>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</si>
  <si>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</si>
  <si>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</si>
  <si>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</si>
  <si>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</si>
  <si>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</si>
  <si>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</si>
  <si>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</si>
  <si>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</si>
  <si>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</si>
  <si>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</si>
  <si>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</si>
  <si>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</si>
  <si>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</si>
  <si>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</si>
  <si>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</si>
  <si>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</si>
  <si>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</si>
  <si>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</si>
  <si>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</si>
  <si>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</si>
  <si>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</si>
  <si>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</si>
  <si>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</si>
  <si>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</si>
  <si>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</si>
  <si>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</si>
  <si>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</si>
  <si>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</si>
  <si>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</si>
  <si>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</si>
  <si>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</si>
  <si>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</si>
  <si>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</si>
  <si>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</si>
  <si>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</si>
  <si>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</si>
  <si>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</si>
  <si>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</si>
  <si>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</si>
  <si>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</si>
  <si>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</si>
  <si>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</si>
  <si>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</si>
  <si>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</si>
  <si>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</si>
  <si>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</si>
  <si>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</si>
  <si>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</si>
  <si>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</si>
  <si>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</si>
  <si>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</si>
  <si>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</si>
  <si>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</si>
  <si>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</si>
  <si>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</si>
  <si>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</si>
  <si>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</si>
  <si>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</si>
  <si>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</si>
  <si>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</si>
  <si>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</si>
  <si>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</si>
  <si>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</si>
  <si>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</si>
  <si>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</si>
  <si>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</si>
  <si>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</si>
  <si>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</si>
  <si>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</si>
  <si>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</si>
  <si>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</si>
  <si>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</si>
  <si>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</si>
  <si>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</si>
  <si>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</si>
  <si>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</si>
  <si>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</si>
  <si>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</si>
  <si>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</si>
  <si>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</si>
  <si>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</si>
  <si>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</si>
  <si>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</si>
  <si>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</si>
  <si>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</si>
  <si>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</si>
  <si>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</si>
  <si>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</si>
  <si>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</si>
  <si>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</si>
  <si>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</si>
  <si>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</si>
  <si>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</si>
  <si>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</si>
  <si>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</si>
  <si>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</si>
  <si>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</si>
  <si>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</si>
  <si>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</si>
  <si>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</si>
  <si>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</si>
  <si>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</si>
  <si>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</si>
  <si>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</si>
  <si>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</si>
  <si>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</si>
  <si>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</si>
  <si>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</si>
  <si>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</si>
  <si>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</si>
  <si>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</si>
  <si>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</si>
  <si>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</si>
  <si>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</si>
  <si>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</si>
  <si>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</si>
  <si>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</si>
  <si>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</si>
  <si>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</si>
  <si>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</si>
  <si>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</si>
  <si>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</si>
  <si>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</si>
  <si>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</si>
  <si>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</si>
  <si>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</si>
  <si>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</si>
  <si>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</si>
  <si>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</si>
  <si>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</si>
  <si>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</si>
  <si>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</si>
  <si>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</si>
  <si>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</si>
  <si>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</si>
  <si>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</si>
  <si>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</si>
  <si>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</si>
  <si>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</si>
  <si>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</si>
  <si>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</si>
  <si>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</si>
  <si>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</si>
  <si>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</si>
  <si>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</si>
  <si>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</si>
  <si>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</si>
  <si>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</si>
  <si>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</si>
  <si>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</si>
  <si>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</si>
  <si>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</si>
  <si>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</si>
  <si>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</si>
  <si>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</si>
  <si>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</si>
  <si>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</si>
  <si>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</si>
  <si>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</si>
  <si>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</si>
  <si>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</si>
  <si>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</si>
  <si>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</si>
  <si>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</si>
  <si>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</si>
  <si>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</si>
  <si>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</si>
  <si>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</si>
  <si>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</si>
  <si>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</si>
  <si>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</si>
  <si>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</si>
  <si>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</si>
  <si>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</si>
  <si>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</si>
  <si>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</si>
  <si>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</si>
  <si>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</si>
  <si>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</si>
  <si>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</si>
  <si>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</si>
  <si>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</si>
  <si>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</si>
  <si>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</si>
  <si>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</si>
  <si>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</si>
  <si>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</si>
  <si>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</si>
  <si>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</si>
  <si>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</si>
  <si>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</si>
  <si>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</si>
  <si>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</si>
  <si>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</si>
  <si>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</si>
  <si>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</si>
  <si>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</si>
  <si>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</si>
  <si>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</si>
  <si>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</si>
  <si>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</si>
  <si>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</si>
  <si>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</si>
  <si>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</si>
  <si>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</si>
  <si>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</si>
  <si>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</si>
  <si>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</si>
  <si>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</si>
  <si>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</si>
  <si>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</si>
  <si>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</si>
  <si>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</si>
  <si>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</si>
  <si>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</si>
  <si>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</si>
  <si>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</si>
  <si>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</si>
  <si>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</si>
  <si>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</si>
  <si>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</si>
  <si>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</si>
  <si>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</si>
  <si>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</si>
  <si>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</si>
  <si>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</si>
  <si>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</si>
  <si>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</si>
  <si>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</si>
  <si>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</si>
  <si>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</si>
  <si>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</si>
  <si>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</si>
  <si>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</si>
  <si>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</si>
  <si>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</si>
  <si>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</si>
  <si>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</si>
  <si>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</si>
  <si>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</si>
  <si>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</si>
  <si>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</si>
  <si>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</si>
  <si>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</si>
  <si>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</si>
  <si>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</si>
  <si>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</si>
  <si>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</si>
  <si>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</si>
  <si>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</si>
  <si>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</si>
  <si>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</si>
  <si>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</si>
  <si>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</si>
  <si>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</si>
  <si>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</si>
  <si>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</si>
  <si>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</si>
  <si>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</si>
  <si>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</si>
  <si>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</si>
  <si>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</si>
  <si>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</si>
  <si>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</si>
  <si>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</si>
  <si>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</si>
  <si>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</si>
  <si>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</si>
  <si>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</si>
  <si>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</si>
  <si>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</si>
  <si>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</si>
  <si>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</si>
  <si>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</si>
  <si>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</si>
  <si>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</si>
  <si>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</si>
  <si>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</si>
  <si>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</si>
  <si>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</si>
  <si>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</si>
  <si>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</si>
  <si>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</si>
  <si>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</si>
  <si>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</si>
  <si>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</si>
  <si>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</si>
  <si>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</si>
  <si>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</si>
  <si>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</si>
  <si>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</si>
  <si>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</si>
  <si>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</si>
  <si>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</si>
  <si>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</si>
  <si>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</si>
  <si>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</si>
  <si>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</si>
  <si>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</si>
  <si>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</si>
  <si>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</si>
  <si>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</si>
  <si>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</si>
  <si>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</si>
  <si>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</si>
  <si>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</si>
  <si>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</si>
  <si>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</si>
  <si>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</si>
  <si>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</si>
  <si>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</si>
  <si>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</si>
  <si>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</si>
  <si>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</si>
  <si>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</si>
  <si>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</si>
  <si>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</si>
  <si>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</si>
  <si>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</si>
  <si>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</si>
  <si>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</si>
  <si>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</si>
  <si>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</si>
  <si>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</si>
  <si>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</si>
  <si>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</si>
  <si>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</si>
  <si>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</si>
  <si>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</si>
  <si>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</si>
  <si>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</si>
  <si>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</si>
  <si>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</si>
  <si>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</si>
  <si>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</si>
  <si>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</si>
  <si>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</si>
  <si>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</si>
  <si>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</si>
  <si>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</si>
  <si>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</si>
  <si>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</si>
  <si>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</si>
  <si>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</si>
  <si>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</si>
  <si>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</si>
  <si>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</si>
  <si>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</si>
  <si>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</si>
  <si>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</si>
  <si>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</si>
  <si>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</si>
  <si>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</si>
  <si>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</si>
  <si>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</si>
  <si>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</si>
  <si>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</si>
  <si>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</si>
  <si>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</si>
  <si>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</si>
  <si>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</si>
  <si>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</si>
  <si>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</si>
  <si>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</si>
  <si>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</si>
  <si>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</si>
  <si>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</si>
  <si>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</si>
  <si>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</si>
  <si>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</si>
  <si>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</si>
  <si>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</si>
  <si>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</si>
  <si>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</si>
  <si>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</si>
  <si>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</si>
  <si>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</si>
  <si>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</si>
  <si>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</si>
  <si>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</si>
  <si>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</si>
  <si>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</si>
  <si>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</si>
  <si>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</si>
  <si>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</si>
  <si>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</si>
  <si>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</si>
  <si>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</si>
  <si>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</si>
  <si>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</si>
  <si>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</si>
  <si>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</si>
  <si>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</si>
  <si>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</si>
  <si>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</si>
  <si>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</si>
  <si>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</si>
  <si>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</si>
  <si>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</si>
  <si>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</si>
  <si>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</si>
  <si>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</si>
  <si>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</si>
  <si>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</si>
  <si>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</si>
  <si>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</si>
  <si>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</si>
  <si>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</si>
  <si>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</si>
  <si>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</si>
  <si>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</si>
  <si>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</si>
  <si>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</si>
  <si>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</si>
  <si>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</si>
  <si>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</si>
  <si>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</si>
  <si>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</si>
  <si>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</si>
  <si>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</si>
  <si>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</si>
  <si>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</si>
  <si>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</si>
  <si>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</si>
  <si>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</si>
  <si>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</si>
  <si>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</si>
  <si>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</si>
  <si>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</si>
  <si>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</si>
  <si>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</si>
  <si>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</si>
  <si>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</si>
  <si>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</si>
  <si>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</si>
  <si>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</si>
  <si>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</si>
  <si>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</si>
  <si>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</si>
  <si>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</si>
  <si>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</si>
  <si>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</si>
  <si>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</si>
  <si>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</si>
  <si>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</si>
  <si>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</si>
  <si>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</si>
  <si>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</si>
  <si>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</si>
  <si>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</si>
  <si>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</si>
  <si>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</si>
  <si>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</si>
  <si>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</si>
  <si>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</si>
  <si>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</si>
  <si>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</si>
  <si>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</si>
  <si>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</si>
  <si>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</si>
  <si>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</si>
  <si>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</si>
  <si>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</si>
  <si>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</si>
  <si>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</si>
  <si>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</si>
  <si>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</si>
  <si>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</si>
  <si>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</si>
  <si>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</si>
  <si>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</si>
  <si>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</si>
  <si>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</si>
  <si>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</si>
  <si>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</si>
  <si>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</si>
  <si>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</si>
  <si>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</si>
  <si>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</si>
  <si>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</si>
  <si>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</si>
  <si>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</si>
  <si>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</si>
  <si>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</si>
  <si>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</si>
  <si>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</si>
  <si>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</si>
  <si>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</si>
  <si>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</si>
  <si>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</si>
  <si>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</si>
  <si>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</si>
  <si>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</si>
  <si>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</si>
  <si>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</si>
  <si>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</si>
  <si>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</si>
  <si>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</si>
  <si>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</si>
  <si>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</si>
  <si>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</si>
  <si>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</si>
  <si>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</si>
  <si>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</si>
  <si>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</si>
  <si>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</si>
  <si>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</si>
  <si>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</si>
  <si>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</si>
  <si>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</si>
  <si>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</si>
  <si>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</si>
  <si>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</si>
  <si>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</si>
  <si>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</si>
  <si>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</si>
  <si>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</si>
  <si>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</si>
  <si>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</si>
  <si>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</si>
  <si>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</si>
  <si>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</si>
  <si>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</si>
  <si>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</si>
  <si>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</si>
  <si>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</si>
  <si>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</si>
  <si>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</si>
  <si>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</si>
  <si>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</si>
  <si>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</si>
  <si>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</si>
  <si>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</si>
  <si>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</si>
  <si>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</si>
  <si>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</si>
  <si>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</si>
  <si>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</si>
  <si>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</si>
  <si>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</si>
  <si>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</si>
  <si>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</si>
  <si>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</si>
  <si>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</si>
  <si>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</si>
  <si>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</si>
  <si>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</si>
  <si>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</si>
  <si>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</si>
  <si>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</si>
  <si>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</si>
  <si>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</si>
  <si>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</si>
  <si>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</si>
  <si>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</si>
  <si>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</si>
  <si>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</si>
  <si>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</si>
  <si>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</si>
  <si>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</si>
  <si>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</si>
  <si>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</si>
  <si>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</si>
  <si>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</si>
  <si>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</si>
  <si>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</si>
  <si>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</si>
  <si>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</si>
  <si>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</si>
  <si>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</si>
  <si>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</si>
  <si>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</si>
  <si>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</si>
  <si>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</si>
  <si>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</si>
  <si>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</si>
  <si>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</si>
  <si>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</si>
  <si>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</si>
  <si>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</si>
  <si>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</si>
  <si>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</si>
  <si>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</si>
  <si>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</si>
  <si>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</si>
  <si>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</si>
  <si>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</si>
  <si>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</si>
  <si>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</si>
  <si>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</si>
  <si>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</si>
  <si>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</si>
  <si>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</si>
  <si>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</si>
  <si>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</si>
  <si>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</si>
  <si>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</si>
  <si>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</si>
  <si>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</si>
  <si>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</si>
  <si>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</si>
  <si>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</si>
  <si>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</si>
  <si>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</si>
  <si>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</si>
  <si>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</si>
  <si>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</si>
  <si>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</si>
  <si>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</si>
  <si>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</si>
  <si>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</si>
  <si>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</si>
  <si>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</si>
  <si>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</si>
  <si>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</si>
  <si>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</si>
  <si>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</si>
  <si>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</si>
  <si>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</si>
  <si>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</si>
  <si>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</si>
  <si>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</si>
  <si>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</si>
  <si>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</si>
  <si>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</si>
  <si>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</si>
  <si>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</si>
  <si>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</si>
  <si>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</si>
  <si>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</si>
  <si>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</si>
  <si>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</si>
  <si>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</si>
  <si>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</si>
  <si>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</si>
  <si>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</si>
  <si>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</si>
  <si>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</si>
  <si>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</si>
  <si>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</si>
  <si>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</si>
  <si>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</si>
  <si>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</si>
  <si>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</si>
  <si>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</si>
  <si>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</si>
  <si>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</si>
  <si>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</si>
  <si>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</si>
  <si>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</si>
  <si>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</si>
  <si>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</si>
  <si>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</si>
  <si>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</si>
  <si>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</si>
  <si>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</si>
  <si>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</si>
  <si>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</si>
  <si>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</si>
  <si>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</si>
  <si>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</si>
  <si>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</si>
  <si>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</si>
  <si>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</si>
  <si>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</si>
  <si>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</si>
  <si>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</si>
  <si>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</si>
  <si>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</si>
  <si>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</si>
  <si>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</si>
  <si>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</si>
  <si>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</si>
  <si>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</si>
  <si>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</si>
  <si>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</si>
  <si>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</si>
  <si>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</si>
  <si>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</si>
  <si>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</si>
  <si>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</si>
  <si>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</si>
  <si>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</si>
  <si>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</si>
  <si>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</si>
  <si>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</si>
  <si>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</si>
  <si>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</si>
  <si>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</si>
  <si>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</si>
  <si>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</si>
  <si>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</si>
  <si>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</si>
  <si>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</si>
  <si>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</si>
  <si>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</si>
  <si>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</si>
  <si>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</si>
  <si>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</si>
  <si>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</si>
  <si>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</si>
  <si>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</si>
  <si>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</si>
  <si>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</si>
  <si>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</si>
  <si>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</si>
  <si>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</si>
  <si>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</si>
  <si>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</si>
  <si>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</si>
  <si>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</si>
  <si>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</si>
  <si>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</si>
  <si>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</si>
  <si>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</si>
  <si>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</si>
  <si>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</si>
  <si>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</si>
  <si>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</si>
  <si>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</si>
  <si>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</si>
  <si>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</si>
  <si>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</si>
  <si>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</si>
  <si>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</si>
  <si>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</si>
  <si>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</si>
  <si>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</si>
  <si>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</si>
  <si>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</si>
  <si>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</si>
  <si>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</si>
  <si>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</si>
  <si>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</si>
  <si>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</si>
  <si>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</si>
  <si>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</si>
  <si>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</si>
  <si>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</si>
  <si>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</si>
  <si>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</si>
  <si>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</si>
  <si>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</si>
  <si>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</si>
  <si>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</si>
  <si>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</si>
  <si>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</si>
  <si>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</si>
  <si>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</si>
  <si>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</si>
  <si>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</si>
  <si>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</si>
  <si>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</si>
  <si>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</si>
  <si>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</si>
  <si>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</si>
  <si>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</si>
  <si>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</si>
  <si>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</si>
  <si>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</si>
  <si>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</si>
  <si>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</si>
  <si>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</si>
  <si>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</si>
  <si>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</si>
  <si>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</si>
  <si>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</si>
  <si>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</si>
  <si>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</si>
  <si>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</si>
  <si>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</si>
  <si>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</si>
  <si>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</si>
  <si>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</si>
  <si>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</si>
  <si>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</si>
  <si>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</si>
  <si>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</si>
  <si>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</si>
  <si>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</si>
  <si>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</si>
  <si>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</si>
  <si>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</si>
  <si>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</si>
  <si>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</si>
  <si>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</si>
  <si>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</si>
  <si>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</si>
  <si>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</si>
  <si>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</si>
  <si>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</si>
  <si>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</si>
  <si>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</si>
  <si>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</si>
  <si>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</si>
  <si>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</si>
  <si>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</si>
  <si>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</si>
  <si>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</si>
  <si>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</si>
  <si>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</si>
  <si>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</si>
  <si>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</si>
  <si>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</si>
  <si>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</si>
  <si>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</si>
  <si>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</si>
  <si>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</si>
  <si>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</si>
  <si>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</si>
  <si>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</si>
  <si>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</si>
  <si>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</si>
  <si>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</si>
  <si>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</si>
  <si>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</si>
  <si>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</si>
  <si>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</si>
  <si>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</si>
  <si>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</si>
  <si>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</si>
  <si>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</si>
  <si>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</si>
  <si>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</si>
  <si>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</si>
  <si>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</si>
  <si>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</si>
  <si>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</si>
  <si>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</si>
  <si>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</si>
  <si>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</si>
  <si>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</si>
  <si>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</si>
  <si>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</si>
  <si>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</si>
  <si>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</si>
  <si>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</si>
  <si>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</si>
  <si>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</si>
  <si>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</si>
  <si>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</si>
  <si>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</si>
  <si>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</si>
  <si>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</si>
  <si>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</si>
  <si>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</si>
  <si>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</si>
  <si>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</si>
  <si>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</si>
  <si>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</si>
  <si>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</si>
  <si>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</si>
  <si>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</si>
  <si>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</si>
  <si>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</si>
  <si>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</si>
  <si>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</si>
  <si>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</si>
  <si>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</si>
  <si>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</si>
  <si>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</si>
  <si>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</si>
  <si>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</si>
  <si>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</si>
  <si>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</si>
  <si>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</si>
  <si>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</si>
  <si>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</si>
  <si>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</si>
  <si>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</si>
  <si>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</si>
  <si>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</si>
  <si>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</si>
  <si>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</si>
  <si>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</si>
  <si>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</si>
  <si>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</si>
  <si>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</si>
  <si>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</si>
  <si>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</si>
  <si>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</si>
  <si>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</si>
  <si>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</si>
  <si>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</si>
  <si>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</si>
  <si>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</si>
  <si>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</si>
  <si>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</si>
  <si>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</si>
  <si>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</si>
  <si>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</si>
  <si>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</si>
  <si>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</si>
  <si>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</si>
  <si>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</si>
  <si>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</si>
  <si>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</si>
  <si>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</si>
  <si>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</si>
  <si>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</si>
  <si>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</si>
  <si>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</si>
  <si>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</si>
  <si>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</si>
  <si>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</si>
  <si>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</si>
  <si>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</si>
  <si>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</si>
  <si>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</si>
  <si>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</si>
  <si>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</si>
  <si>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</si>
  <si>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</si>
  <si>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</si>
  <si>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</si>
  <si>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</si>
  <si>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</si>
  <si>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</si>
  <si>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</si>
  <si>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</si>
  <si>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</si>
  <si>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</si>
  <si>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</si>
  <si>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</si>
  <si>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</si>
  <si>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</si>
  <si>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</si>
  <si>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</si>
  <si>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</si>
  <si>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</si>
  <si>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</si>
  <si>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</si>
  <si>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</si>
  <si>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</si>
  <si>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</si>
  <si>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</si>
  <si>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</si>
  <si>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</si>
  <si>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</si>
  <si>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</si>
  <si>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</si>
  <si>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</si>
  <si>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</si>
  <si>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</si>
  <si>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</si>
  <si>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</si>
  <si>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</si>
  <si>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</si>
  <si>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</si>
  <si>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</si>
  <si>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</si>
  <si>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</si>
  <si>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</si>
  <si>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</si>
  <si>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</si>
  <si>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</si>
  <si>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</si>
  <si>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</si>
  <si>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</si>
  <si>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</si>
  <si>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</si>
  <si>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</si>
  <si>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</si>
  <si>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</si>
  <si>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</si>
  <si>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</si>
  <si>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</si>
  <si>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</si>
  <si>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</si>
  <si>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</si>
  <si>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</si>
  <si>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</si>
  <si>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</si>
  <si>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</si>
  <si>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</si>
  <si>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</si>
  <si>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</si>
  <si>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</si>
  <si>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</si>
  <si>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</si>
  <si>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</si>
  <si>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</si>
  <si>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</si>
  <si>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</si>
  <si>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</si>
  <si>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</si>
  <si>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</si>
  <si>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</si>
  <si>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</si>
  <si>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</si>
  <si>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</si>
  <si>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</si>
  <si>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</si>
  <si>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</si>
  <si>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</si>
  <si>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</si>
  <si>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</si>
  <si>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</si>
  <si>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</si>
  <si>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</si>
  <si>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</si>
  <si>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</si>
  <si>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</si>
  <si>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</si>
  <si>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</si>
  <si>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</si>
  <si>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</si>
  <si>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</si>
  <si>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</si>
  <si>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</si>
  <si>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</si>
  <si>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</si>
  <si>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</si>
  <si>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</si>
  <si>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</si>
  <si>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</si>
  <si>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</si>
  <si>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</si>
  <si>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</si>
  <si>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</si>
  <si>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</si>
  <si>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</si>
  <si>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</si>
  <si>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</si>
  <si>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</si>
  <si>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</si>
  <si>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</si>
  <si>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</si>
  <si>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</si>
  <si>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</si>
  <si>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</si>
  <si>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</si>
  <si>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</si>
  <si>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</si>
  <si>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</si>
  <si>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</si>
  <si>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</si>
  <si>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</si>
  <si>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</si>
  <si>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</si>
  <si>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</si>
  <si>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</si>
  <si>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</si>
  <si>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</si>
  <si>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</si>
  <si>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</si>
  <si>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</si>
  <si>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</si>
  <si>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</si>
  <si>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</si>
  <si>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</si>
  <si>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</si>
  <si>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</si>
  <si>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</si>
  <si>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</si>
  <si>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</si>
  <si>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</si>
  <si>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</si>
  <si>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</si>
  <si>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</si>
  <si>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</si>
  <si>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</si>
  <si>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</si>
  <si>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</si>
  <si>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</si>
  <si>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</si>
  <si>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</si>
  <si>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</si>
  <si>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</si>
  <si>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</si>
  <si>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</si>
  <si>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</si>
  <si>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</si>
  <si>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</si>
  <si>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</si>
  <si>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</si>
  <si>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</si>
  <si>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</si>
  <si>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</si>
  <si>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</si>
  <si>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</si>
  <si>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</si>
  <si>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</si>
  <si>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</si>
  <si>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</si>
  <si>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</si>
  <si>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</si>
  <si>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</si>
  <si>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</si>
  <si>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</si>
  <si>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</si>
  <si>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</si>
  <si>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</si>
  <si>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</si>
  <si>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</si>
  <si>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</si>
  <si>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</si>
  <si>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</si>
  <si>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</si>
  <si>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</si>
  <si>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</si>
  <si>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</si>
  <si>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</si>
  <si>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</si>
  <si>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</si>
  <si>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</si>
  <si>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</si>
  <si>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</si>
  <si>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</si>
  <si>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</si>
  <si>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</si>
  <si>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</si>
  <si>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</si>
  <si>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</si>
  <si>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</si>
  <si>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</si>
  <si>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</si>
  <si>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</si>
  <si>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</si>
  <si>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</si>
  <si>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</si>
  <si>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</si>
  <si>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</si>
  <si>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</si>
  <si>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</si>
  <si>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</si>
  <si>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</si>
  <si>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</si>
  <si>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</si>
  <si>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</si>
  <si>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</si>
  <si>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</si>
  <si>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</si>
  <si>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</si>
  <si>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</si>
  <si>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</si>
  <si>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</si>
  <si>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</si>
  <si>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</si>
  <si>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</si>
  <si>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</si>
  <si>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</si>
  <si>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</si>
  <si>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</si>
  <si>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</si>
  <si>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</si>
  <si>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</si>
  <si>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</si>
  <si>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</si>
  <si>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</si>
  <si>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</si>
  <si>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</si>
  <si>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</si>
  <si>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</si>
  <si>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</si>
  <si>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</si>
  <si>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</si>
  <si>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</si>
  <si>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</si>
  <si>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</si>
  <si>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</si>
  <si>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</si>
  <si>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</si>
  <si>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</si>
  <si>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</si>
  <si>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</si>
  <si>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</si>
  <si>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</si>
  <si>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</si>
  <si>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</si>
  <si>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</si>
  <si>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</si>
  <si>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</si>
  <si>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</si>
  <si>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</si>
  <si>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</si>
  <si>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</si>
  <si>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</si>
  <si>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</si>
  <si>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</si>
  <si>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</si>
  <si>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</si>
  <si>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</si>
  <si>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</si>
  <si>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</si>
  <si>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</si>
  <si>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</si>
  <si>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</si>
  <si>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</si>
  <si>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</si>
  <si>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</si>
  <si>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</si>
  <si>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</si>
  <si>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</si>
  <si>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</si>
  <si>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</si>
  <si>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</si>
  <si>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</si>
  <si>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</si>
  <si>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</si>
  <si>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</si>
  <si>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</si>
  <si>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</si>
  <si>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</si>
  <si>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</si>
  <si>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</si>
  <si>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</si>
  <si>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</si>
  <si>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</si>
  <si>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</si>
  <si>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</si>
  <si>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</si>
  <si>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</si>
  <si>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</si>
  <si>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</si>
  <si>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</si>
  <si>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</si>
  <si>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</si>
  <si>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</si>
  <si>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</si>
  <si>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</si>
  <si>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</si>
  <si>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</si>
  <si>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</si>
  <si>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</si>
  <si>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</si>
  <si>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</si>
  <si>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</si>
  <si>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</si>
  <si>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</si>
  <si>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</si>
  <si>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</si>
  <si>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</si>
  <si>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</si>
  <si>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</si>
  <si>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</si>
  <si>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</si>
  <si>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</si>
  <si>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</si>
  <si>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</si>
  <si>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</si>
  <si>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</si>
  <si>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</si>
  <si>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</si>
  <si>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</si>
  <si>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</si>
  <si>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</si>
  <si>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</si>
  <si>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</si>
  <si>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</si>
  <si>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</si>
  <si>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</si>
  <si>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</si>
  <si>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</si>
  <si>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</si>
  <si>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</si>
  <si>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</si>
  <si>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</si>
  <si>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</si>
  <si>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</si>
  <si>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</si>
  <si>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</si>
  <si>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</si>
  <si>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</si>
  <si>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</si>
  <si>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</si>
  <si>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</si>
  <si>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</si>
  <si>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</si>
  <si>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</si>
  <si>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</si>
  <si>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</si>
  <si>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</si>
  <si>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</si>
  <si>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</si>
  <si>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</si>
  <si>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</si>
  <si>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</si>
  <si>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</si>
  <si>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</si>
  <si>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</si>
  <si>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</si>
  <si>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</si>
  <si>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</si>
  <si>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</si>
  <si>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</si>
  <si>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</si>
  <si>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</si>
  <si>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</si>
  <si>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</si>
  <si>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</si>
  <si>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</si>
  <si>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</si>
  <si>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</si>
  <si>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</si>
  <si>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</si>
  <si>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</si>
  <si>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</si>
  <si>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</si>
  <si>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</si>
  <si>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</si>
  <si>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</si>
  <si>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</si>
  <si>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</si>
  <si>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</si>
  <si>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</si>
  <si>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</si>
  <si>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</si>
  <si>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</si>
  <si>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</si>
  <si>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</si>
  <si>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</si>
  <si>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</si>
  <si>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</si>
  <si>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</si>
  <si>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</si>
  <si>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</si>
  <si>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</si>
  <si>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</si>
  <si>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</si>
  <si>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</si>
  <si>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</si>
  <si>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</si>
  <si>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</si>
  <si>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</si>
  <si>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</si>
  <si>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</si>
  <si>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</si>
  <si>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</si>
  <si>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</si>
  <si>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</si>
  <si>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</si>
  <si>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</si>
  <si>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</si>
  <si>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</si>
  <si>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</si>
  <si>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</si>
  <si>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</si>
  <si>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</si>
  <si>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</si>
  <si>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</si>
  <si>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</si>
  <si>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</si>
  <si>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</si>
  <si>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</si>
  <si>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</si>
  <si>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</si>
  <si>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</si>
  <si>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</si>
  <si>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</si>
  <si>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</si>
  <si>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</si>
  <si>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</si>
  <si>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</si>
  <si>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</si>
  <si>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</si>
  <si>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</si>
  <si>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</si>
  <si>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</si>
  <si>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</si>
  <si>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</si>
  <si>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</si>
  <si>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</si>
  <si>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</si>
  <si>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</si>
  <si>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</si>
  <si>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</si>
  <si>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</si>
  <si>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</si>
  <si>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</si>
  <si>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</si>
  <si>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</si>
  <si>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</si>
  <si>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</si>
  <si>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</si>
  <si>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</si>
  <si>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</si>
  <si>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</si>
  <si>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</si>
  <si>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</si>
  <si>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</si>
  <si>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</si>
  <si>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</si>
  <si>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</si>
  <si>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</si>
  <si>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</si>
  <si>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</si>
  <si>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</si>
  <si>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</si>
  <si>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</si>
  <si>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</si>
  <si>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</si>
  <si>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</si>
  <si>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</si>
  <si>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</si>
  <si>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</si>
  <si>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</si>
  <si>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</si>
  <si>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</si>
  <si>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</si>
  <si>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</si>
  <si>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</si>
  <si>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</si>
  <si>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</si>
  <si>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</si>
  <si>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</si>
  <si>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</si>
  <si>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</si>
  <si>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</si>
  <si>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</si>
  <si>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</si>
  <si>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</si>
  <si>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</si>
  <si>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</si>
  <si>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</si>
  <si>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</si>
  <si>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</si>
  <si>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</si>
  <si>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</si>
  <si>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</si>
  <si>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</si>
  <si>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</si>
  <si>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</si>
  <si>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</si>
  <si>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</si>
  <si>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</si>
  <si>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</si>
  <si>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</si>
  <si>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</si>
  <si>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</si>
  <si>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</si>
  <si>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</si>
  <si>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</si>
  <si>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</si>
  <si>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</si>
  <si>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</si>
  <si>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</si>
  <si>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</si>
  <si>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</si>
  <si>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</si>
  <si>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</si>
  <si>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</si>
  <si>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</si>
  <si>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</si>
  <si>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</si>
  <si>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</si>
  <si>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</si>
  <si>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</si>
  <si>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</si>
  <si>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</si>
  <si>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</si>
  <si>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</si>
  <si>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</si>
  <si>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</si>
  <si>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</si>
  <si>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</si>
  <si>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</si>
  <si>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</si>
  <si>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</si>
  <si>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</si>
  <si>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</si>
  <si>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</si>
  <si>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</si>
  <si>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</si>
  <si>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</si>
  <si>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</si>
  <si>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</si>
  <si>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</si>
  <si>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</si>
  <si>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</si>
  <si>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</si>
  <si>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</si>
  <si>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</si>
  <si>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</si>
  <si>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</si>
  <si>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</si>
  <si>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</si>
  <si>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</si>
  <si>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</si>
  <si>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</si>
  <si>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</si>
  <si>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</si>
  <si>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</si>
  <si>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</si>
  <si>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</si>
  <si>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</si>
  <si>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</si>
  <si>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</si>
  <si>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</si>
  <si>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</si>
  <si>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</si>
  <si>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</si>
  <si>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</si>
  <si>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</si>
  <si>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</si>
  <si>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</si>
  <si>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</si>
  <si>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</si>
  <si>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</si>
  <si>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</si>
  <si>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</si>
  <si>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</si>
  <si>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</si>
  <si>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</si>
  <si>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</si>
  <si>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</si>
  <si>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</si>
  <si>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</si>
  <si>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</si>
  <si>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</si>
  <si>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</si>
  <si>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</si>
  <si>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</si>
  <si>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</si>
  <si>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</si>
  <si>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</si>
  <si>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</si>
  <si>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</si>
  <si>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</si>
  <si>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</si>
  <si>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</si>
  <si>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</si>
  <si>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</si>
  <si>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</si>
  <si>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</si>
  <si>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</si>
  <si>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</si>
  <si>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</si>
  <si>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</si>
  <si>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</si>
  <si>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</si>
  <si>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</si>
  <si>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</si>
  <si>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</si>
  <si>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</si>
  <si>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</si>
  <si>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</si>
  <si>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</si>
  <si>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</si>
  <si>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</si>
  <si>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</si>
  <si>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</si>
  <si>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</si>
  <si>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</si>
  <si>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</si>
  <si>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</si>
  <si>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</si>
  <si>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</si>
  <si>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</si>
  <si>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</si>
  <si>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</si>
  <si>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</si>
  <si>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</si>
  <si>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</si>
  <si>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</si>
  <si>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</si>
  <si>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</si>
  <si>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</si>
  <si>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</si>
  <si>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</si>
  <si>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</si>
  <si>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</si>
  <si>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</si>
  <si>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</si>
  <si>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</si>
  <si>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</si>
  <si>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</si>
  <si>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</si>
  <si>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</si>
  <si>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</si>
  <si>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</si>
  <si>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</si>
  <si>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</si>
  <si>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</si>
  <si>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</si>
  <si>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</si>
  <si>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</si>
  <si>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</si>
  <si>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</si>
  <si>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</si>
  <si>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</si>
  <si>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</si>
  <si>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</si>
  <si>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</si>
  <si>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</si>
  <si>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</si>
  <si>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</si>
  <si>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</si>
  <si>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</si>
  <si>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</si>
  <si>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</si>
  <si>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</si>
  <si>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</si>
  <si>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</si>
  <si>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</si>
  <si>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</si>
  <si>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</si>
  <si>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</si>
  <si>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</si>
  <si>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</si>
  <si>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</si>
  <si>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</si>
  <si>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</si>
  <si>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</si>
  <si>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</si>
  <si>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</si>
  <si>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</si>
  <si>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</si>
  <si>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</si>
  <si>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</si>
  <si>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</si>
  <si>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</si>
  <si>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</si>
  <si>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</si>
  <si>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</si>
  <si>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</si>
  <si>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</si>
  <si>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</si>
  <si>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</si>
  <si>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</si>
  <si>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</si>
  <si>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</si>
  <si>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</si>
  <si>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</si>
  <si>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</si>
  <si>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</si>
  <si>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</si>
  <si>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</si>
  <si>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</si>
  <si>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</si>
  <si>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</si>
  <si>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</si>
  <si>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</si>
  <si>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</si>
  <si>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</si>
  <si>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</si>
  <si>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</si>
  <si>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</si>
  <si>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</si>
  <si>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</si>
  <si>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</si>
  <si>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</si>
  <si>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</si>
  <si>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</si>
  <si>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</si>
  <si>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</si>
  <si>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</si>
  <si>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</si>
  <si>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</si>
  <si>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</si>
  <si>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</si>
  <si>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</si>
  <si>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</si>
  <si>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</si>
  <si>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</si>
  <si>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</si>
  <si>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</si>
  <si>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</si>
  <si>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</si>
  <si>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</si>
  <si>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</si>
  <si>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</si>
  <si>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</si>
  <si>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</si>
  <si>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</si>
  <si>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</si>
  <si>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</si>
  <si>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</si>
  <si>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</si>
  <si>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</si>
  <si>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</si>
  <si>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</si>
  <si>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</si>
  <si>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</si>
  <si>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</si>
  <si>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</si>
  <si>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</si>
  <si>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</si>
  <si>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</si>
  <si>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</si>
  <si>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</si>
  <si>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</si>
  <si>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</si>
  <si>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</si>
  <si>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</si>
  <si>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</si>
  <si>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</si>
  <si>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</si>
  <si>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</si>
  <si>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</si>
  <si>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</si>
  <si>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</si>
  <si>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</si>
  <si>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</si>
  <si>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</si>
  <si>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</si>
  <si>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</si>
  <si>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</si>
  <si>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</si>
  <si>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</si>
  <si>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</si>
  <si>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</si>
  <si>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</si>
  <si>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</si>
  <si>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</si>
  <si>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</si>
  <si>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</si>
  <si>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</si>
  <si>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</si>
  <si>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</si>
  <si>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</si>
  <si>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</si>
  <si>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</si>
  <si>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</si>
  <si>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</si>
  <si>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</si>
  <si>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</si>
  <si>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</si>
  <si>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</si>
  <si>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</si>
  <si>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</si>
  <si>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</si>
  <si>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</si>
  <si>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</si>
  <si>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</si>
  <si>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</si>
  <si>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</si>
  <si>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</si>
  <si>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</si>
  <si>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</si>
  <si>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</si>
  <si>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</si>
  <si>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</si>
  <si>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</si>
  <si>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</si>
  <si>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</si>
  <si>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</si>
  <si>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</si>
  <si>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</si>
  <si>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</si>
  <si>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</si>
  <si>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</si>
  <si>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</si>
  <si>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</si>
  <si>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</si>
  <si>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</si>
  <si>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</si>
  <si>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</si>
  <si>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</si>
  <si>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</si>
  <si>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</si>
  <si>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</si>
  <si>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</si>
  <si>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</si>
  <si>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</si>
  <si>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</si>
  <si>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</si>
  <si>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</si>
  <si>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</si>
  <si>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</si>
  <si>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</si>
  <si>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</si>
  <si>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</si>
  <si>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</si>
  <si>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</si>
  <si>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</si>
  <si>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</si>
  <si>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</si>
  <si>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</si>
  <si>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</si>
  <si>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</si>
  <si>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</si>
  <si>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</si>
  <si>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</si>
  <si>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</si>
  <si>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</si>
  <si>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</si>
  <si>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</si>
  <si>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</si>
  <si>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</si>
  <si>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</si>
  <si>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</si>
  <si>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</si>
  <si>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</si>
  <si>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</si>
  <si>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</si>
  <si>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</si>
  <si>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</si>
  <si>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</si>
  <si>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</si>
  <si>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</si>
  <si>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</si>
  <si>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</si>
  <si>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</si>
  <si>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</si>
  <si>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</si>
  <si>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</si>
  <si>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</si>
  <si>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</si>
  <si>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</si>
  <si>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</si>
  <si>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</si>
  <si>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</si>
  <si>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</si>
  <si>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</si>
  <si>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</si>
  <si>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</si>
  <si>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</si>
  <si>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</si>
  <si>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</si>
  <si>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</si>
  <si>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</si>
  <si>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</si>
  <si>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</si>
  <si>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</si>
  <si>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</si>
  <si>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</si>
  <si>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</si>
  <si>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</si>
  <si>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</si>
  <si>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</si>
  <si>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</si>
  <si>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</si>
  <si>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</si>
  <si>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</si>
  <si>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</si>
  <si>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</si>
  <si>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</si>
  <si>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</si>
  <si>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</si>
  <si>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</si>
  <si>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</si>
  <si>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</si>
  <si>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</si>
  <si>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</si>
  <si>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</si>
  <si>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</si>
  <si>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</si>
  <si>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</si>
  <si>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</si>
  <si>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</si>
  <si>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</si>
  <si>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</si>
  <si>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</si>
  <si>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</si>
  <si>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</si>
  <si>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</si>
  <si>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</si>
  <si>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</si>
  <si>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</si>
  <si>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</si>
  <si>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</si>
  <si>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</si>
  <si>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</si>
  <si>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</si>
  <si>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</si>
  <si>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</si>
  <si>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</si>
  <si>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</si>
  <si>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</si>
  <si>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</si>
  <si>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</si>
  <si>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</si>
  <si>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</si>
  <si>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</si>
  <si>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</si>
  <si>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</si>
  <si>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</si>
  <si>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</si>
  <si>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</si>
  <si>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</si>
  <si>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</si>
  <si>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</si>
  <si>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</si>
  <si>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</si>
  <si>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</si>
  <si>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</si>
  <si>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</si>
  <si>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</si>
  <si>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</si>
  <si>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</si>
  <si>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</si>
  <si>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</si>
  <si>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</si>
  <si>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</si>
  <si>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</si>
  <si>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</si>
  <si>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</si>
  <si>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</si>
  <si>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</si>
  <si>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</si>
  <si>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</si>
  <si>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</si>
  <si>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</si>
  <si>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</si>
  <si>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</si>
  <si>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</si>
  <si>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</si>
  <si>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</si>
  <si>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</si>
  <si>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</si>
  <si>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</si>
  <si>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</si>
  <si>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</si>
  <si>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</si>
  <si>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</si>
  <si>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</si>
  <si>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</si>
  <si>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</si>
  <si>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</si>
  <si>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</si>
  <si>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</si>
  <si>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</si>
  <si>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</si>
  <si>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</si>
  <si>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</si>
  <si>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</si>
  <si>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</si>
  <si>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</si>
  <si>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</si>
  <si>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</si>
  <si>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</si>
  <si>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</si>
  <si>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</si>
  <si>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</si>
  <si>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</si>
  <si>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</si>
  <si>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</si>
  <si>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</si>
  <si>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</si>
  <si>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</si>
  <si>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</si>
  <si>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</si>
  <si>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</si>
  <si>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</si>
  <si>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</si>
  <si>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</si>
  <si>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</si>
  <si>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</si>
  <si>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</si>
  <si>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</si>
  <si>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</si>
  <si>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</si>
  <si>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</si>
  <si>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</si>
  <si>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</si>
  <si>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</si>
  <si>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</si>
  <si>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</si>
  <si>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</si>
  <si>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</si>
  <si>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</si>
  <si>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</si>
  <si>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</si>
  <si>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</si>
  <si>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</si>
  <si>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</si>
  <si>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</si>
  <si>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</si>
  <si>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</si>
  <si>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</si>
  <si>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</si>
  <si>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</si>
  <si>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</si>
  <si>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</si>
  <si>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</si>
  <si>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</si>
  <si>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</si>
  <si>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</si>
  <si>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</si>
  <si>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</si>
  <si>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</si>
  <si>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</si>
  <si>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</si>
  <si>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</si>
  <si>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</si>
  <si>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</si>
  <si>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</si>
  <si>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</si>
  <si>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</si>
  <si>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</si>
  <si>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</si>
  <si>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</si>
  <si>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</si>
  <si>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</si>
  <si>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</si>
  <si>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</si>
  <si>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</si>
  <si>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</si>
  <si>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</si>
  <si>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</si>
  <si>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</si>
  <si>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</si>
  <si>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</si>
  <si>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</si>
  <si>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</si>
  <si>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</si>
  <si>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</si>
  <si>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</si>
  <si>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</si>
  <si>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</si>
  <si>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</si>
  <si>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</si>
  <si>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</si>
  <si>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</si>
  <si>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</si>
  <si>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</si>
  <si>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</si>
  <si>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</si>
  <si>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</si>
  <si>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</si>
  <si>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</si>
  <si>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</si>
  <si>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</si>
  <si>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</si>
  <si>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</si>
  <si>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</si>
  <si>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</si>
  <si>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</si>
  <si>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</si>
  <si>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</si>
  <si>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</si>
  <si>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</si>
  <si>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</si>
  <si>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</si>
  <si>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</si>
  <si>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</si>
  <si>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</si>
  <si>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</si>
  <si>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</si>
  <si>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</si>
  <si>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</si>
  <si>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</si>
  <si>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</si>
  <si>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</si>
  <si>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</si>
  <si>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</si>
  <si>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</si>
  <si>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</si>
  <si>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</si>
  <si>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</si>
  <si>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</si>
  <si>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</si>
  <si>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</si>
  <si>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</si>
  <si>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</si>
  <si>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</si>
  <si>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</si>
  <si>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</si>
  <si>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</si>
  <si>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</si>
  <si>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</si>
  <si>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</si>
  <si>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</si>
  <si>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</si>
  <si>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</si>
  <si>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</si>
  <si>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</si>
  <si>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</si>
  <si>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</si>
  <si>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</si>
  <si>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</si>
  <si>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</si>
  <si>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</si>
  <si>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</si>
  <si>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</si>
  <si>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</si>
  <si>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</si>
  <si>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</si>
  <si>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</si>
  <si>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</si>
  <si>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</si>
  <si>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</si>
  <si>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</si>
  <si>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</si>
  <si>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</si>
  <si>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</si>
  <si>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</si>
  <si>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</si>
  <si>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</si>
  <si>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</si>
  <si>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</si>
  <si>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</si>
  <si>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</si>
  <si>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</si>
  <si>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</si>
  <si>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</si>
  <si>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</si>
  <si>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</si>
  <si>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</si>
  <si>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</si>
  <si>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</si>
  <si>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</si>
  <si>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</si>
  <si>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</si>
  <si>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</si>
  <si>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</si>
  <si>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</si>
  <si>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</si>
  <si>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</si>
  <si>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</si>
  <si>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</si>
  <si>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</si>
  <si>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</si>
  <si>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</si>
  <si>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</si>
  <si>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</si>
  <si>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</si>
  <si>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</si>
  <si>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</si>
  <si>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</si>
  <si>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</si>
  <si>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</si>
  <si>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</si>
  <si>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</si>
  <si>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</si>
  <si>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</si>
  <si>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</si>
  <si>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</si>
  <si>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</si>
  <si>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</si>
  <si>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</si>
  <si>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</si>
  <si>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</si>
  <si>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</si>
  <si>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</si>
  <si>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</si>
  <si>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</si>
  <si>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</si>
  <si>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</si>
  <si>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</si>
  <si>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</si>
  <si>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</si>
  <si>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</si>
  <si>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</si>
  <si>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</si>
  <si>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</si>
  <si>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</si>
  <si>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</si>
  <si>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</si>
  <si>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</si>
  <si>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</si>
  <si>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</si>
  <si>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</si>
  <si>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</si>
  <si>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</si>
  <si>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</si>
  <si>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</si>
  <si>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</si>
  <si>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</si>
  <si>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</si>
  <si>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</si>
  <si>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</si>
  <si>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</si>
  <si>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</si>
  <si>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</si>
  <si>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</si>
  <si>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</si>
  <si>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</si>
  <si>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</si>
  <si>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</si>
  <si>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</si>
  <si>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</si>
  <si>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</si>
  <si>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</si>
  <si>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</si>
  <si>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</si>
  <si>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</si>
  <si>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</si>
  <si>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</si>
  <si>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</si>
  <si>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</si>
  <si>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</si>
  <si>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</si>
  <si>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</si>
  <si>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</si>
  <si>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</si>
  <si>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</si>
  <si>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</si>
  <si>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</si>
  <si>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</si>
  <si>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</si>
  <si>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</si>
  <si>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</si>
  <si>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</si>
  <si>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</si>
  <si>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</si>
  <si>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</si>
  <si>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</si>
  <si>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</si>
  <si>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</si>
  <si>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</si>
  <si>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</si>
  <si>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</si>
  <si>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</si>
  <si>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</si>
  <si>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</si>
  <si>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</si>
  <si>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</si>
  <si>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</si>
  <si>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</si>
  <si>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</si>
  <si>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</si>
  <si>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</si>
  <si>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</si>
  <si>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</si>
  <si>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</si>
  <si>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</si>
  <si>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</si>
  <si>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</si>
  <si>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</si>
  <si>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</si>
  <si>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</si>
  <si>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</si>
  <si>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</si>
  <si>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</si>
  <si>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</si>
  <si>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</si>
  <si>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</si>
  <si>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</si>
  <si>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</si>
  <si>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</si>
  <si>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</si>
  <si>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</si>
  <si>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</si>
  <si>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</si>
  <si>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</si>
  <si>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</si>
  <si>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</si>
  <si>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</si>
  <si>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</si>
  <si>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</si>
  <si>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</si>
  <si>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</si>
  <si>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</si>
  <si>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</si>
  <si>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</si>
  <si>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</si>
  <si>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</si>
  <si>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</si>
  <si>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</si>
  <si>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</si>
  <si>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</si>
  <si>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</si>
  <si>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</si>
  <si>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</si>
  <si>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</si>
  <si>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</si>
  <si>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</si>
  <si>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</si>
  <si>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</si>
  <si>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</si>
  <si>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</si>
  <si>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</si>
  <si>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</si>
  <si>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</si>
  <si>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</si>
  <si>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</si>
  <si>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</si>
  <si>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</si>
  <si>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</si>
  <si>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</si>
  <si>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</si>
  <si>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</si>
  <si>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</si>
  <si>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</si>
  <si>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</si>
  <si>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</si>
  <si>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</si>
  <si>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</si>
  <si>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</si>
  <si>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</si>
  <si>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</si>
  <si>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</si>
  <si>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</si>
  <si>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</si>
  <si>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</si>
  <si>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</si>
  <si>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</si>
  <si>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</si>
  <si>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</si>
  <si>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</si>
  <si>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</si>
  <si>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</si>
  <si>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</si>
  <si>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</si>
  <si>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</si>
  <si>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</si>
  <si>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</si>
  <si>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</si>
  <si>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</si>
  <si>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</si>
  <si>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</si>
  <si>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</si>
  <si>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</si>
  <si>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</si>
  <si>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</si>
  <si>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</si>
  <si>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</si>
  <si>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</si>
  <si>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</si>
  <si>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</si>
  <si>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</si>
  <si>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</si>
  <si>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</si>
  <si>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</si>
  <si>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</si>
  <si>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</si>
  <si>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</si>
  <si>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</si>
  <si>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</si>
  <si>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</si>
  <si>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</si>
  <si>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</si>
  <si>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</si>
  <si>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</si>
  <si>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</si>
  <si>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</si>
  <si>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</si>
  <si>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</si>
  <si>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</si>
  <si>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</si>
  <si>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</si>
  <si>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</si>
  <si>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</si>
  <si>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</si>
  <si>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</si>
  <si>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</si>
  <si>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</si>
  <si>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</si>
  <si>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</si>
  <si>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</si>
  <si>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</si>
  <si>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</si>
  <si>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</si>
  <si>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</si>
  <si>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</si>
  <si>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</si>
  <si>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</si>
  <si>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</si>
  <si>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</si>
  <si>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</si>
  <si>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</si>
  <si>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</si>
  <si>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</si>
  <si>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</si>
  <si>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</si>
  <si>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</si>
  <si>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</si>
  <si>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</si>
  <si>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</si>
  <si>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</si>
  <si>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</si>
  <si>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</si>
  <si>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</si>
  <si>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</si>
  <si>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</si>
  <si>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</si>
  <si>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</si>
  <si>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</si>
  <si>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</si>
  <si>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</si>
  <si>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</si>
  <si>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</si>
  <si>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</si>
  <si>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</si>
  <si>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</si>
  <si>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</si>
  <si>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</si>
  <si>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</si>
  <si>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</si>
  <si>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</si>
  <si>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</si>
  <si>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</si>
  <si>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</si>
  <si>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</si>
  <si>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</si>
  <si>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</si>
  <si>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</si>
  <si>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</si>
  <si>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</si>
  <si>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</si>
  <si>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</si>
  <si>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</si>
  <si>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</si>
  <si>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</si>
  <si>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</si>
  <si>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</si>
  <si>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</si>
  <si>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</si>
  <si>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</si>
  <si>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</si>
  <si>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</si>
  <si>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</si>
  <si>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</si>
  <si>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</si>
  <si>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</si>
  <si>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</si>
  <si>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</si>
  <si>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</si>
  <si>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</si>
  <si>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</si>
  <si>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</si>
  <si>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</si>
  <si>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</si>
  <si>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</si>
  <si>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</si>
  <si>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</si>
  <si>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</si>
  <si>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</si>
  <si>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</si>
  <si>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</si>
  <si>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</si>
  <si>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</si>
  <si>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</si>
  <si>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</si>
  <si>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</si>
  <si>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</si>
  <si>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</si>
  <si>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</si>
  <si>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</si>
  <si>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</si>
  <si>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</si>
  <si>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</si>
  <si>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</si>
  <si>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</si>
  <si>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</si>
  <si>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</si>
  <si>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</si>
  <si>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</si>
  <si>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</si>
  <si>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</si>
  <si>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</si>
  <si>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</si>
  <si>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</si>
  <si>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</si>
  <si>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</si>
  <si>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</si>
  <si>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</si>
  <si>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</si>
  <si>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</si>
  <si>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</si>
  <si>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</si>
  <si>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</si>
  <si>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</si>
  <si>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</si>
  <si>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</si>
  <si>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</si>
  <si>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</si>
  <si>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</si>
  <si>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</si>
  <si>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</si>
  <si>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</si>
  <si>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</si>
  <si>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</si>
  <si>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</si>
  <si>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</si>
  <si>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</si>
  <si>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</si>
  <si>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</si>
  <si>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</si>
  <si>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</si>
  <si>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</si>
  <si>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</si>
  <si>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</si>
  <si>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</si>
  <si>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</si>
  <si>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</si>
  <si>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</si>
  <si>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</si>
  <si>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</si>
  <si>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</si>
  <si>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</si>
  <si>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</si>
  <si>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</si>
  <si>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</si>
  <si>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</si>
  <si>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</si>
  <si>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</si>
  <si>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</si>
  <si>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</si>
  <si>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</si>
  <si>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</si>
  <si>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</si>
  <si>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</si>
  <si>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</si>
  <si>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</si>
  <si>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</si>
  <si>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</si>
  <si>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</si>
  <si>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</si>
  <si>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</si>
  <si>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</si>
  <si>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</si>
  <si>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</si>
  <si>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</si>
  <si>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</si>
  <si>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</si>
  <si>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</si>
  <si>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</si>
  <si>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</si>
  <si>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</si>
  <si>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</si>
  <si>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</si>
  <si>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</si>
  <si>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</si>
  <si>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</si>
  <si>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</si>
  <si>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</si>
  <si>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</si>
  <si>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</si>
  <si>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</si>
  <si>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</si>
  <si>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</si>
  <si>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</si>
  <si>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</si>
  <si>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</si>
  <si>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</si>
  <si>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</si>
  <si>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</si>
  <si>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</si>
  <si>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</si>
  <si>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</si>
  <si>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</si>
  <si>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</si>
  <si>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</si>
  <si>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</si>
  <si>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</si>
  <si>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</si>
  <si>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</si>
  <si>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</si>
  <si>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</si>
  <si>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</si>
  <si>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</si>
  <si>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</si>
  <si>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</si>
  <si>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</si>
  <si>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</si>
  <si>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</si>
  <si>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</si>
  <si>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</si>
  <si>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</si>
  <si>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</si>
  <si>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</si>
  <si>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</si>
  <si>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</si>
  <si>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</si>
  <si>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</si>
  <si>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</si>
  <si>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</si>
  <si>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</si>
  <si>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</si>
  <si>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</si>
  <si>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</si>
  <si>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</si>
  <si>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</si>
  <si>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</si>
  <si>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</si>
  <si>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</si>
  <si>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</si>
  <si>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</si>
  <si>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</si>
  <si>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</si>
  <si>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</si>
  <si>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</si>
  <si>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</si>
  <si>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</si>
  <si>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</si>
  <si>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</si>
  <si>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</si>
  <si>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</si>
  <si>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</si>
  <si>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</si>
  <si>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</si>
  <si>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</si>
  <si>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</si>
  <si>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</si>
  <si>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</si>
  <si>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</si>
  <si>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</si>
  <si>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</si>
  <si>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</si>
  <si>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</si>
  <si>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</si>
  <si>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</si>
  <si>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</si>
  <si>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</si>
  <si>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</si>
  <si>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</si>
  <si>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</si>
  <si>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</si>
  <si>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</si>
  <si>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</si>
  <si>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</si>
  <si>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</si>
  <si>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</si>
  <si>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</si>
  <si>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</si>
  <si>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</si>
  <si>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</si>
  <si>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</si>
  <si>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</si>
  <si>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</si>
  <si>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</si>
  <si>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</si>
  <si>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</si>
  <si>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</si>
  <si>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</si>
  <si>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</si>
  <si>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</si>
  <si>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</si>
  <si>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</si>
  <si>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</si>
  <si>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</si>
  <si>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</si>
  <si>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</si>
  <si>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</si>
  <si>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</si>
  <si>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</si>
  <si>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</si>
  <si>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</si>
  <si>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</si>
  <si>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</si>
  <si>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</si>
  <si>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</si>
  <si>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</si>
  <si>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</si>
  <si>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</si>
  <si>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</si>
  <si>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</si>
  <si>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</si>
  <si>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</si>
  <si>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</si>
  <si>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</si>
  <si>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</si>
  <si>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</si>
  <si>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</si>
  <si>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</si>
  <si>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</si>
  <si>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</si>
  <si>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</si>
  <si>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</si>
  <si>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</si>
  <si>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</si>
  <si>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</si>
  <si>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</si>
  <si>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</si>
  <si>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</si>
  <si>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</si>
  <si>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</si>
  <si>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</si>
  <si>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</si>
  <si>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</si>
  <si>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</si>
  <si>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</si>
  <si>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</si>
  <si>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</si>
  <si>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</si>
  <si>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</si>
  <si>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</si>
  <si>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</si>
  <si>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</si>
  <si>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</si>
  <si>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</si>
  <si>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</si>
  <si>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</si>
  <si>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</si>
  <si>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</si>
  <si>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</si>
  <si>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</si>
  <si>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</si>
  <si>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</si>
  <si>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</si>
  <si>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</si>
  <si>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</si>
  <si>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</si>
  <si>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</si>
  <si>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</si>
  <si>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</si>
  <si>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</si>
  <si>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</si>
  <si>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</si>
  <si>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</si>
  <si>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</si>
  <si>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</si>
  <si>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</si>
  <si>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</si>
  <si>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</si>
  <si>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</si>
  <si>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</si>
  <si>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</si>
  <si>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</si>
  <si>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</si>
  <si>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</si>
  <si>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</si>
  <si>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</si>
  <si>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</si>
  <si>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</si>
  <si>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</si>
  <si>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</si>
  <si>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</si>
  <si>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</si>
  <si>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</si>
  <si>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</si>
  <si>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</si>
  <si>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</si>
  <si>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</si>
  <si>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</si>
  <si>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</si>
  <si>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</si>
  <si>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</si>
  <si>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</si>
  <si>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</si>
  <si>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</si>
  <si>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</si>
  <si>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</si>
  <si>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</si>
  <si>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</si>
  <si>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</si>
  <si>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</si>
  <si>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</si>
  <si>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</si>
  <si>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</si>
  <si>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</si>
  <si>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</si>
  <si>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</si>
  <si>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</si>
  <si>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</si>
  <si>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</si>
  <si>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</si>
  <si>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</si>
  <si>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</si>
  <si>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</si>
  <si>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</si>
  <si>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</si>
  <si>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</si>
  <si>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</si>
  <si>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</si>
  <si>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</si>
  <si>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</si>
  <si>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</si>
  <si>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</si>
  <si>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</si>
  <si>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</si>
  <si>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</si>
  <si>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</si>
  <si>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</si>
  <si>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</si>
  <si>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</si>
  <si>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</si>
  <si>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</si>
  <si>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</si>
  <si>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</si>
  <si>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</si>
  <si>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</si>
  <si>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</si>
  <si>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</si>
  <si>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</si>
  <si>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</si>
  <si>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</si>
  <si>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</si>
  <si>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</si>
  <si>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</si>
  <si>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</si>
  <si>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</si>
  <si>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</si>
  <si>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</si>
  <si>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</si>
  <si>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</si>
  <si>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</si>
  <si>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</si>
  <si>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</si>
  <si>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</si>
  <si>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</si>
  <si>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</si>
  <si>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</si>
  <si>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</si>
  <si>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</si>
  <si>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</si>
  <si>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</si>
  <si>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</si>
  <si>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</si>
  <si>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</si>
  <si>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</si>
  <si>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</si>
  <si>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</si>
  <si>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</si>
  <si>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</si>
  <si>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</si>
  <si>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</si>
  <si>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</si>
  <si>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</si>
  <si>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</si>
  <si>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</si>
  <si>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</si>
  <si>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</si>
  <si>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</si>
  <si>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</si>
  <si>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</si>
  <si>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</si>
  <si>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</si>
  <si>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</si>
  <si>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</si>
  <si>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</si>
  <si>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</si>
  <si>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</si>
  <si>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</si>
  <si>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</si>
  <si>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</si>
  <si>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</si>
  <si>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</si>
  <si>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</si>
  <si>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</si>
  <si>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</si>
  <si>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</si>
  <si>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</si>
  <si>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</si>
  <si>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</si>
  <si>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</si>
  <si>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</si>
  <si>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</si>
  <si>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</si>
  <si>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</si>
  <si>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</si>
  <si>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</si>
  <si>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</si>
  <si>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</si>
  <si>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</si>
  <si>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</si>
  <si>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</si>
  <si>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</si>
  <si>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</si>
  <si>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</si>
  <si>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</si>
  <si>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</si>
  <si>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</si>
  <si>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</si>
  <si>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</si>
  <si>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</si>
  <si>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</si>
  <si>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</si>
  <si>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</si>
  <si>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</si>
  <si>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</si>
  <si>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</si>
  <si>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</si>
  <si>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</si>
  <si>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</si>
  <si>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</si>
  <si>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</si>
  <si>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</si>
  <si>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</si>
  <si>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</si>
  <si>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</si>
  <si>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</si>
  <si>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</si>
  <si>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</si>
  <si>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</si>
  <si>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</si>
  <si>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</si>
  <si>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</si>
  <si>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</si>
  <si>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</si>
  <si>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</si>
  <si>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</si>
  <si>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</si>
  <si>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</si>
  <si>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</si>
  <si>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</si>
  <si>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</si>
  <si>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</si>
  <si>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</si>
  <si>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</si>
  <si>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</si>
  <si>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</si>
  <si>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</si>
  <si>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</si>
  <si>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</si>
  <si>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</si>
  <si>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</si>
  <si>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</si>
  <si>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</si>
  <si>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</si>
  <si>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</si>
  <si>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</si>
  <si>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</si>
  <si>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</si>
  <si>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</si>
  <si>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</si>
  <si>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</si>
  <si>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</si>
  <si>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</si>
  <si>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</si>
  <si>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</si>
  <si>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</si>
  <si>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</si>
  <si>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</si>
  <si>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</si>
  <si>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</si>
  <si>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</si>
  <si>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</si>
  <si>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</si>
  <si>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</si>
  <si>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</si>
  <si>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</si>
  <si>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</si>
  <si>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</si>
  <si>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</si>
  <si>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</si>
  <si>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</si>
  <si>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</si>
  <si>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</si>
  <si>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</si>
  <si>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</si>
  <si>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</si>
  <si>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</si>
  <si>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</si>
  <si>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</si>
  <si>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</si>
  <si>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</si>
  <si>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</si>
  <si>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</si>
  <si>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</si>
  <si>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</si>
  <si>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</si>
  <si>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</si>
  <si>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</si>
  <si>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</si>
  <si>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</si>
  <si>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</si>
  <si>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</si>
  <si>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</si>
  <si>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</si>
  <si>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</si>
  <si>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</si>
  <si>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</si>
  <si>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</si>
  <si>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</si>
  <si>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</si>
  <si>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</si>
  <si>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</si>
  <si>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</si>
  <si>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</si>
  <si>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</si>
  <si>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</si>
  <si>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</si>
  <si>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</si>
  <si>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</si>
  <si>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</si>
  <si>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</si>
  <si>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</si>
  <si>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</si>
  <si>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</si>
  <si>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</si>
  <si>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</si>
  <si>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</si>
  <si>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</si>
  <si>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</si>
  <si>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</si>
  <si>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</si>
  <si>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</si>
  <si>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</si>
  <si>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</si>
  <si>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</si>
  <si>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</si>
  <si>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</si>
  <si>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</si>
  <si>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</si>
  <si>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</si>
  <si>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</si>
  <si>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</si>
  <si>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</si>
  <si>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</si>
  <si>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</si>
  <si>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</si>
  <si>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</si>
  <si>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</si>
  <si>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</si>
  <si>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</si>
  <si>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</si>
  <si>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</si>
  <si>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</si>
  <si>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</si>
  <si>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</si>
  <si>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</si>
  <si>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</si>
  <si>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</si>
  <si>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</si>
  <si>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</si>
  <si>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</si>
  <si>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</si>
  <si>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</si>
  <si>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</si>
  <si>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</si>
  <si>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</si>
  <si>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</si>
  <si>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</si>
  <si>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</si>
  <si>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</si>
  <si>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</si>
  <si>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</si>
  <si>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</si>
  <si>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</si>
  <si>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</si>
  <si>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</si>
  <si>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</si>
  <si>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</si>
  <si>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</si>
  <si>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</si>
  <si>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</si>
  <si>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</si>
  <si>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</si>
  <si>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</si>
  <si>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</si>
  <si>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</si>
  <si>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</si>
  <si>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</si>
  <si>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</si>
  <si>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</si>
  <si>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</si>
  <si>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</si>
  <si>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</si>
  <si>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</si>
  <si>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</si>
  <si>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</si>
  <si>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</si>
  <si>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</si>
  <si>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</si>
  <si>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</si>
  <si>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</si>
  <si>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</si>
  <si>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</si>
  <si>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</si>
  <si>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</si>
  <si>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</si>
  <si>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</si>
  <si>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</si>
  <si>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</si>
  <si>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</si>
  <si>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</si>
  <si>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</si>
  <si>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</si>
  <si>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</si>
  <si>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</si>
  <si>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</si>
  <si>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</si>
  <si>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</si>
  <si>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</si>
  <si>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</si>
  <si>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</si>
  <si>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</si>
  <si>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</si>
  <si>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</si>
  <si>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</si>
  <si>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</si>
  <si>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</si>
  <si>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</si>
  <si>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</si>
  <si>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</si>
  <si>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</si>
  <si>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</si>
  <si>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</si>
  <si>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</si>
  <si>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</si>
  <si>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</si>
  <si>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</si>
  <si>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</si>
  <si>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</si>
  <si>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</si>
  <si>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</si>
  <si>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</si>
  <si>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</si>
  <si>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</si>
  <si>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</si>
  <si>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</si>
  <si>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</si>
  <si>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</si>
  <si>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</si>
  <si>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</si>
  <si>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</si>
  <si>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</si>
  <si>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</si>
  <si>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</si>
  <si>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</si>
  <si>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</si>
  <si>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</si>
  <si>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</si>
  <si>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</si>
  <si>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</si>
  <si>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</si>
  <si>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</si>
  <si>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</si>
  <si>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</si>
  <si>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</si>
  <si>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</si>
  <si>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</si>
  <si>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</si>
  <si>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</si>
  <si>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</si>
  <si>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</si>
  <si>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</si>
  <si>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</si>
  <si>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</si>
  <si>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</si>
  <si>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</si>
  <si>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</si>
  <si>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</si>
  <si>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</si>
  <si>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</si>
  <si>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</si>
  <si>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</si>
  <si>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</si>
  <si>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</si>
  <si>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</si>
  <si>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</si>
  <si>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</si>
  <si>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</si>
  <si>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</si>
  <si>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</si>
  <si>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</si>
  <si>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</si>
  <si>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</si>
  <si>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</si>
  <si>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</si>
  <si>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</si>
  <si>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</si>
  <si>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</si>
  <si>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</si>
  <si>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</si>
  <si>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</si>
  <si>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</si>
  <si>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</si>
  <si>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</si>
  <si>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</si>
  <si>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</si>
  <si>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</si>
  <si>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</si>
  <si>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</si>
  <si>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</si>
  <si>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</si>
  <si>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</si>
  <si>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</si>
  <si>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</si>
  <si>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</si>
  <si>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</si>
  <si>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</si>
  <si>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</si>
  <si>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</si>
  <si>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</si>
  <si>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</si>
  <si>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</si>
  <si>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</si>
  <si>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</si>
  <si>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</si>
  <si>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</si>
  <si>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</si>
  <si>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</si>
  <si>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</si>
  <si>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</si>
  <si>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</si>
  <si>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</si>
  <si>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</si>
  <si>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</si>
  <si>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</si>
  <si>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</si>
  <si>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</si>
  <si>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</si>
  <si>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</si>
  <si>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</si>
  <si>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</si>
  <si>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</si>
  <si>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</si>
  <si>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</si>
  <si>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</si>
  <si>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</si>
  <si>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</si>
  <si>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</si>
  <si>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</si>
  <si>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</si>
  <si>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</si>
  <si>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</si>
  <si>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</si>
  <si>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</si>
  <si>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</si>
  <si>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</si>
  <si>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</si>
  <si>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</si>
  <si>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</si>
  <si>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</si>
  <si>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</si>
  <si>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</si>
  <si>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</si>
  <si>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</si>
  <si>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</si>
  <si>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</si>
  <si>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</si>
  <si>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</si>
  <si>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</si>
  <si>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</si>
  <si>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</si>
  <si>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</si>
  <si>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</si>
  <si>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</si>
  <si>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</si>
  <si>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</si>
  <si>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</si>
  <si>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</si>
  <si>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</si>
  <si>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</si>
  <si>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</si>
  <si>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</si>
  <si>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</si>
  <si>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</si>
  <si>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</si>
  <si>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</si>
  <si>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</si>
  <si>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</si>
  <si>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</si>
  <si>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</si>
  <si>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</si>
  <si>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</si>
  <si>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</si>
  <si>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</si>
  <si>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</si>
  <si>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</si>
  <si>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</si>
  <si>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</si>
  <si>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</si>
  <si>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</si>
  <si>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</si>
  <si>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</si>
  <si>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</si>
  <si>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</si>
  <si>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</si>
  <si>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</si>
  <si>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</si>
  <si>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</si>
  <si>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</si>
  <si>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</si>
  <si>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</si>
  <si>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</si>
  <si>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</si>
  <si>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</si>
  <si>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</si>
  <si>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</si>
  <si>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</si>
  <si>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</si>
  <si>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</si>
  <si>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</si>
  <si>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</si>
  <si>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</si>
  <si>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</si>
  <si>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</si>
  <si>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</si>
  <si>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</si>
  <si>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</si>
  <si>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</si>
  <si>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</si>
  <si>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</si>
  <si>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</si>
  <si>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</si>
  <si>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</si>
  <si>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</si>
  <si>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</si>
  <si>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</si>
  <si>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</si>
  <si>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</si>
  <si>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</si>
  <si>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</si>
  <si>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</si>
  <si>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</si>
  <si>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</si>
  <si>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</si>
  <si>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</si>
  <si>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</si>
  <si>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</si>
  <si>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</si>
  <si>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</si>
  <si>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</si>
  <si>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</si>
  <si>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</si>
  <si>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</si>
  <si>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</si>
  <si>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</si>
  <si>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</si>
  <si>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</si>
  <si>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</si>
  <si>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</si>
  <si>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</si>
  <si>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</si>
  <si>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</si>
  <si>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</si>
  <si>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</si>
  <si>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</si>
  <si>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</si>
  <si>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</si>
  <si>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</si>
  <si>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</si>
  <si>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</si>
  <si>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</si>
  <si>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</si>
  <si>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</si>
  <si>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</si>
  <si>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</si>
  <si>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</si>
  <si>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</si>
  <si>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</si>
  <si>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</si>
  <si>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</si>
  <si>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</si>
  <si>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</si>
  <si>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</si>
  <si>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</si>
  <si>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</si>
  <si>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</si>
  <si>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</si>
  <si>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</si>
  <si>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</si>
  <si>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</si>
  <si>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</si>
  <si>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</si>
  <si>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</si>
  <si>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</si>
  <si>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</si>
  <si>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</si>
  <si>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</si>
  <si>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</si>
  <si>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</si>
  <si>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</si>
  <si>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</si>
  <si>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</si>
  <si>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</si>
  <si>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</si>
  <si>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</si>
  <si>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</si>
  <si>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</si>
  <si>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</si>
  <si>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</si>
  <si>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</si>
  <si>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</si>
  <si>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</si>
  <si>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</si>
  <si>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</si>
  <si>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</si>
  <si>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</si>
  <si>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</si>
  <si>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</si>
  <si>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</si>
  <si>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</si>
  <si>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</si>
  <si>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</si>
  <si>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</si>
  <si>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</si>
  <si>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</si>
  <si>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</si>
  <si>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</si>
  <si>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</si>
  <si>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</si>
  <si>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</si>
  <si>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</si>
  <si>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</si>
  <si>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</si>
  <si>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</si>
  <si>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</si>
  <si>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</si>
  <si>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</si>
  <si>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</si>
  <si>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</si>
  <si>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</si>
  <si>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</si>
  <si>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</si>
  <si>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</si>
  <si>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</si>
  <si>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</si>
  <si>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</si>
  <si>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</si>
  <si>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</si>
  <si>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</si>
  <si>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</si>
  <si>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</si>
  <si>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</si>
  <si>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</si>
  <si>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</si>
  <si>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</si>
  <si>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</si>
  <si>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</si>
  <si>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</si>
  <si>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</si>
  <si>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</si>
  <si>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</si>
  <si>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</si>
  <si>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</si>
  <si>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</si>
  <si>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</si>
  <si>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</si>
  <si>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</si>
  <si>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</si>
  <si>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</si>
  <si>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</si>
  <si>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</si>
  <si>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</si>
  <si>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</si>
  <si>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</si>
  <si>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</si>
  <si>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</si>
  <si>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</si>
  <si>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</si>
  <si>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</si>
  <si>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</si>
  <si>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</si>
  <si>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</si>
  <si>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</si>
  <si>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</si>
  <si>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</si>
  <si>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</si>
  <si>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</si>
  <si>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</si>
  <si>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</si>
  <si>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</si>
  <si>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</si>
  <si>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</si>
  <si>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</si>
  <si>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</si>
  <si>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</si>
  <si>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</si>
  <si>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</si>
  <si>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</si>
  <si>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</si>
  <si>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</si>
  <si>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</si>
  <si>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</si>
  <si>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</si>
  <si>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</si>
  <si>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</si>
  <si>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</si>
  <si>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</si>
  <si>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</si>
  <si>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</si>
  <si>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</si>
  <si>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</si>
  <si>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</si>
  <si>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</si>
  <si>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</si>
  <si>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</si>
  <si>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</si>
  <si>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</si>
  <si>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</si>
  <si>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</si>
  <si>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</si>
  <si>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</si>
  <si>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</si>
  <si>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</si>
  <si>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</si>
  <si>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</si>
  <si>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</si>
  <si>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</si>
  <si>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</si>
  <si>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</si>
  <si>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</si>
  <si>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</si>
  <si>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</si>
  <si>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</si>
  <si>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</si>
  <si>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</si>
  <si>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</si>
  <si>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</si>
  <si>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</si>
  <si>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</si>
  <si>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</si>
  <si>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</si>
  <si>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</si>
  <si>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</si>
  <si>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</si>
  <si>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</si>
  <si>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</si>
  <si>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</si>
  <si>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</si>
  <si>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</si>
  <si>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</si>
  <si>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</si>
  <si>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</si>
  <si>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</si>
  <si>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</si>
  <si>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</si>
  <si>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</si>
  <si>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</si>
  <si>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</si>
  <si>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</si>
  <si>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</si>
  <si>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</si>
  <si>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</si>
  <si>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</si>
  <si>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</si>
  <si>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</si>
  <si>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</si>
  <si>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</si>
  <si>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</si>
  <si>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</si>
  <si>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</si>
  <si>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</si>
  <si>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</si>
  <si>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</si>
  <si>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</si>
  <si>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</si>
  <si>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</si>
  <si>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</si>
  <si>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</si>
  <si>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</si>
  <si>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</si>
  <si>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</si>
  <si>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</si>
  <si>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</si>
  <si>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</si>
  <si>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</si>
  <si>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</si>
  <si>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</si>
  <si>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</si>
  <si>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</si>
  <si>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</si>
  <si>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</si>
  <si>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</si>
  <si>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</si>
  <si>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</si>
  <si>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</si>
  <si>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</si>
  <si>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</si>
  <si>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</si>
  <si>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</si>
  <si>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</si>
  <si>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</si>
  <si>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</si>
  <si>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</si>
  <si>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</si>
  <si>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</si>
  <si>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</si>
  <si>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</si>
  <si>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</si>
  <si>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</si>
  <si>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</si>
  <si>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</si>
  <si>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</si>
  <si>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</si>
  <si>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</si>
  <si>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</si>
  <si>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</si>
  <si>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</si>
  <si>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</si>
  <si>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</si>
  <si>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</si>
  <si>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</si>
  <si>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</si>
  <si>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</si>
  <si>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</si>
  <si>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</si>
  <si>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</si>
  <si>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</si>
  <si>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</si>
  <si>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</si>
  <si>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</si>
  <si>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</si>
  <si>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</si>
  <si>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</si>
  <si>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</si>
  <si>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</si>
  <si>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</si>
  <si>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</si>
  <si>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</si>
  <si>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</si>
  <si>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</si>
  <si>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</si>
  <si>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</si>
  <si>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</si>
  <si>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</si>
  <si>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</si>
  <si>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</si>
  <si>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</si>
  <si>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</si>
  <si>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</si>
  <si>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</si>
  <si>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</si>
  <si>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</si>
  <si>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</si>
  <si>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</si>
  <si>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</si>
  <si>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</si>
  <si>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</si>
  <si>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</si>
  <si>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</si>
  <si>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</si>
  <si>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</si>
  <si>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</si>
  <si>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</si>
  <si>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</si>
  <si>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</si>
  <si>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</si>
  <si>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</si>
  <si>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</si>
  <si>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</si>
  <si>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</si>
  <si>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</si>
  <si>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</si>
  <si>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</si>
  <si>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</si>
  <si>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</si>
  <si>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</si>
  <si>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</si>
  <si>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</si>
  <si>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</si>
  <si>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</si>
  <si>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</si>
  <si>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</si>
  <si>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</si>
  <si>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</si>
  <si>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</si>
  <si>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</si>
  <si>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</si>
  <si>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</si>
  <si>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</si>
  <si>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</si>
  <si>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</si>
  <si>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</si>
  <si>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</si>
  <si>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</si>
  <si>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</si>
  <si>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</si>
  <si>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</si>
  <si>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</si>
  <si>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</si>
  <si>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</si>
  <si>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</si>
  <si>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</si>
  <si>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</si>
  <si>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</si>
  <si>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</si>
  <si>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</si>
  <si>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</si>
  <si>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</si>
  <si>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</si>
  <si>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</si>
  <si>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</si>
  <si>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</si>
  <si>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</si>
  <si>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</si>
  <si>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</si>
  <si>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</si>
  <si>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</si>
  <si>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</si>
  <si>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</si>
  <si>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</si>
  <si>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</si>
  <si>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</si>
  <si>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</si>
  <si>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</si>
  <si>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</si>
  <si>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</si>
  <si>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</si>
  <si>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</si>
  <si>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</si>
  <si>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</si>
  <si>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</si>
  <si>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</si>
  <si>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</si>
  <si>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</si>
  <si>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</si>
  <si>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</si>
  <si>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</si>
  <si>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</si>
  <si>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</si>
  <si>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</si>
  <si>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</si>
  <si>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</si>
  <si>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</si>
  <si>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</si>
  <si>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</si>
  <si>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</si>
  <si>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</si>
  <si>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</si>
  <si>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</si>
  <si>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</si>
  <si>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</si>
  <si>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</si>
  <si>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</si>
  <si>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</si>
  <si>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</si>
  <si>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</si>
  <si>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</si>
  <si>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</si>
  <si>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</si>
  <si>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</si>
  <si>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</si>
  <si>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</si>
  <si>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</si>
  <si>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</si>
  <si>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</si>
  <si>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</si>
  <si>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</si>
  <si>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</si>
  <si>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</si>
  <si>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</si>
  <si>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</si>
  <si>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</si>
  <si>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</si>
  <si>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</si>
  <si>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</si>
  <si>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</si>
  <si>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</si>
  <si>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</si>
  <si>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</si>
  <si>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</si>
  <si>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</si>
  <si>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</si>
  <si>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</si>
  <si>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</si>
  <si>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</si>
  <si>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</si>
  <si>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</si>
  <si>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</si>
  <si>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</si>
  <si>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</si>
  <si>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</si>
  <si>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</si>
  <si>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</si>
  <si>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</si>
  <si>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</si>
  <si>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</si>
  <si>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</si>
  <si>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</si>
  <si>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</si>
  <si>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</si>
  <si>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</si>
  <si>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</si>
  <si>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</si>
  <si>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</si>
  <si>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</si>
  <si>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</si>
  <si>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</si>
  <si>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</si>
  <si>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</si>
  <si>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</si>
  <si>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</si>
  <si>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</si>
  <si>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</si>
  <si>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</si>
  <si>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</si>
  <si>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</si>
  <si>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</si>
  <si>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</si>
  <si>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</si>
  <si>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</si>
  <si>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</si>
  <si>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</si>
  <si>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</si>
  <si>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</si>
  <si>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</si>
  <si>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</si>
  <si>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</si>
  <si>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</si>
  <si>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</si>
  <si>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</si>
  <si>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</si>
  <si>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</si>
  <si>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</si>
  <si>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</si>
  <si>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</si>
  <si>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</si>
  <si>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</si>
  <si>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</si>
  <si>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</si>
  <si>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</si>
  <si>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</si>
  <si>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</si>
  <si>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</si>
  <si>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</si>
  <si>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</si>
  <si>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</si>
  <si>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</si>
  <si>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</si>
  <si>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</si>
  <si>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</si>
  <si>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</si>
  <si>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</si>
  <si>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</si>
  <si>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</si>
  <si>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</si>
  <si>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</si>
  <si>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</si>
  <si>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</si>
  <si>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</si>
  <si>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</si>
  <si>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</si>
  <si>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</si>
  <si>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</si>
  <si>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</si>
  <si>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</si>
  <si>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</si>
  <si>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</si>
  <si>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</si>
  <si>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</si>
  <si>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</si>
  <si>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</si>
  <si>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</si>
  <si>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</si>
  <si>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</si>
  <si>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</si>
  <si>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</si>
  <si>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</si>
  <si>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</si>
  <si>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</si>
  <si>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</si>
  <si>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</si>
  <si>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</si>
  <si>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</si>
  <si>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</si>
  <si>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</si>
  <si>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</si>
  <si>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</si>
  <si>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</si>
  <si>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</si>
  <si>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</si>
  <si>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</si>
  <si>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</si>
  <si>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</si>
  <si>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</si>
  <si>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</si>
  <si>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</si>
  <si>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</si>
  <si>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</si>
  <si>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</si>
  <si>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</si>
  <si>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</si>
  <si>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</si>
  <si>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</si>
  <si>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</si>
  <si>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</si>
  <si>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</si>
  <si>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</si>
  <si>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</si>
  <si>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</si>
  <si>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</si>
  <si>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</si>
  <si>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</si>
  <si>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</si>
  <si>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</si>
  <si>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</si>
  <si>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</si>
  <si>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</si>
  <si>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</si>
  <si>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</si>
  <si>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</si>
  <si>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</si>
  <si>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</si>
  <si>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</si>
  <si>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</si>
  <si>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</si>
  <si>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</si>
  <si>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</si>
  <si>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</si>
  <si>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</si>
  <si>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</si>
  <si>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</si>
  <si>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</si>
  <si>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</si>
  <si>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</si>
  <si>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</si>
  <si>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</si>
  <si>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</si>
  <si>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</si>
  <si>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</si>
  <si>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</si>
  <si>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</si>
  <si>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</si>
  <si>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</si>
  <si>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</si>
  <si>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</si>
  <si>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</si>
  <si>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</si>
  <si>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</si>
  <si>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</si>
  <si>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</si>
  <si>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</si>
  <si>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</si>
  <si>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</si>
  <si>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</si>
  <si>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</si>
  <si>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</si>
  <si>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</si>
  <si>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</si>
  <si>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</si>
  <si>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</si>
  <si>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</si>
  <si>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</si>
  <si>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</si>
  <si>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</si>
  <si>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</si>
  <si>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</si>
  <si>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</si>
  <si>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</si>
  <si>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</si>
  <si>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</si>
  <si>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</si>
  <si>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</si>
  <si>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</si>
  <si>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</si>
  <si>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</si>
  <si>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</si>
  <si>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</si>
  <si>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</si>
  <si>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</si>
  <si>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</si>
  <si>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</si>
  <si>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</si>
  <si>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</si>
  <si>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</si>
  <si>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</si>
  <si>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</si>
  <si>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</si>
  <si>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</si>
  <si>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</si>
  <si>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</si>
  <si>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</si>
  <si>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</si>
  <si>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</si>
  <si>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</si>
  <si>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</si>
  <si>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</si>
  <si>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</si>
  <si>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</si>
  <si>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</si>
  <si>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</si>
  <si>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</si>
  <si>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</si>
  <si>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</si>
  <si>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</si>
  <si>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</si>
  <si>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</si>
  <si>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</si>
  <si>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</si>
  <si>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</si>
  <si>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</si>
  <si>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</si>
  <si>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</si>
  <si>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</si>
  <si>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</si>
  <si>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</si>
  <si>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</si>
  <si>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</si>
  <si>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</si>
  <si>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</si>
  <si>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</si>
  <si>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</si>
  <si>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</si>
  <si>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</si>
  <si>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</si>
  <si>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</si>
  <si>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</si>
  <si>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</si>
  <si>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</si>
  <si>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</si>
  <si>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</si>
  <si>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</si>
  <si>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</si>
  <si>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</si>
  <si>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</si>
  <si>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</si>
  <si>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</si>
  <si>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</si>
  <si>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</si>
  <si>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</si>
  <si>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</si>
  <si>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</si>
  <si>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</si>
  <si>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</si>
  <si>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</si>
  <si>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</si>
  <si>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</si>
  <si>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</si>
  <si>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</si>
  <si>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</si>
  <si>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</si>
  <si>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</si>
  <si>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</si>
  <si>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</si>
  <si>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</si>
  <si>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</si>
  <si>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</si>
  <si>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</si>
  <si>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</si>
  <si>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</si>
  <si>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</si>
  <si>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</si>
  <si>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</si>
  <si>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</si>
  <si>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</si>
  <si>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</si>
  <si>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</si>
  <si>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</si>
  <si>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</si>
  <si>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</si>
  <si>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</si>
  <si>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</si>
  <si>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</si>
  <si>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</si>
  <si>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</si>
  <si>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</si>
  <si>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</si>
  <si>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</si>
  <si>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</si>
  <si>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</si>
  <si>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</si>
  <si>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</si>
  <si>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</si>
  <si>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</si>
  <si>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</si>
  <si>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</si>
  <si>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</si>
  <si>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</si>
  <si>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</si>
  <si>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</si>
  <si>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</si>
  <si>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</si>
  <si>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</si>
  <si>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</si>
  <si>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</si>
  <si>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</si>
  <si>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</si>
  <si>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</si>
  <si>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</si>
  <si>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</si>
  <si>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</si>
  <si>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</si>
  <si>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</si>
  <si>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</si>
  <si>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</si>
  <si>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</si>
  <si>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</si>
  <si>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</si>
  <si>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</si>
  <si>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</si>
  <si>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</si>
  <si>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</si>
  <si>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</si>
  <si>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</si>
  <si>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</si>
  <si>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</si>
  <si>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</si>
  <si>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</si>
  <si>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</si>
  <si>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</si>
  <si>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</si>
  <si>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</si>
  <si>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</si>
  <si>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</si>
  <si>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</si>
  <si>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</si>
  <si>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</si>
  <si>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</si>
  <si>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</si>
  <si>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</si>
  <si>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</si>
  <si>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</si>
  <si>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</si>
  <si>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</si>
  <si>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</si>
  <si>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</si>
  <si>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</si>
  <si>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</si>
  <si>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</si>
  <si>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</si>
  <si>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</si>
  <si>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</si>
  <si>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</si>
  <si>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</si>
  <si>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</si>
  <si>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</si>
  <si>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</si>
  <si>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</si>
  <si>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</si>
  <si>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</si>
  <si>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</si>
  <si>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</si>
  <si>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</si>
  <si>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</si>
  <si>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</si>
  <si>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</si>
  <si>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</si>
  <si>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</si>
  <si>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</si>
  <si>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</si>
  <si>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</si>
  <si>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</si>
  <si>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</si>
  <si>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</si>
  <si>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</si>
  <si>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</si>
  <si>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</si>
  <si>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</si>
  <si>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</si>
  <si>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</si>
  <si>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</si>
  <si>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</si>
  <si>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</si>
  <si>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</si>
  <si>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</si>
  <si>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</si>
  <si>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</si>
  <si>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</si>
  <si>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</si>
  <si>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</si>
  <si>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</si>
  <si>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</si>
  <si>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</si>
  <si>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</si>
  <si>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</si>
  <si>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</si>
  <si>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</si>
  <si>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</si>
  <si>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</si>
  <si>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</si>
  <si>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</si>
  <si>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</si>
  <si>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</si>
  <si>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</si>
  <si>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</si>
  <si>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</si>
  <si>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</si>
  <si>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</si>
  <si>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</si>
  <si>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</si>
  <si>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</si>
  <si>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</si>
  <si>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</si>
  <si>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</si>
  <si>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</si>
  <si>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</si>
  <si>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</si>
  <si>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</si>
  <si>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</si>
  <si>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</si>
  <si>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</si>
  <si>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</si>
  <si>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</si>
  <si>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</si>
  <si>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</si>
  <si>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</si>
  <si>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</si>
  <si>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</si>
  <si>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</si>
  <si>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</si>
  <si>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</si>
  <si>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</si>
  <si>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</si>
  <si>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</si>
  <si>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</si>
  <si>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</si>
  <si>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</si>
  <si>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</si>
  <si>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</si>
  <si>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</si>
  <si>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</si>
  <si>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</si>
  <si>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</si>
  <si>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</si>
  <si>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</si>
  <si>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</si>
  <si>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</si>
  <si>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</si>
  <si>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</si>
  <si>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</si>
  <si>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</si>
  <si>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</si>
  <si>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</si>
  <si>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</si>
  <si>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</si>
  <si>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</si>
  <si>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</si>
  <si>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</si>
  <si>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</si>
  <si>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</si>
  <si>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</si>
  <si>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</si>
  <si>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</si>
  <si>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</si>
  <si>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</si>
  <si>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</si>
  <si>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</si>
  <si>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</si>
  <si>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</si>
  <si>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</si>
  <si>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</si>
  <si>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</si>
  <si>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</si>
  <si>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</si>
  <si>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</si>
  <si>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</si>
  <si>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</si>
  <si>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</si>
  <si>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</si>
  <si>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</si>
  <si>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</si>
  <si>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</si>
  <si>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</si>
  <si>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</si>
  <si>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</si>
  <si>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</si>
  <si>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</si>
  <si>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</si>
  <si>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</si>
  <si>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</si>
  <si>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</si>
  <si>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</si>
  <si>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</si>
  <si>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</si>
  <si>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</si>
  <si>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</si>
  <si>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</si>
  <si>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</si>
  <si>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</si>
  <si>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</si>
  <si>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</si>
  <si>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</si>
  <si>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</si>
  <si>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</si>
  <si>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</si>
  <si>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</si>
  <si>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</si>
  <si>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</si>
  <si>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</si>
  <si>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</si>
  <si>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</si>
  <si>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</si>
  <si>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</si>
  <si>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</si>
  <si>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</si>
  <si>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</si>
  <si>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</si>
  <si>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</si>
  <si>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</si>
  <si>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</si>
  <si>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</si>
  <si>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</si>
  <si>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</si>
  <si>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</si>
  <si>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</si>
  <si>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</si>
  <si>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</si>
  <si>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</si>
  <si>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</si>
  <si>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</si>
  <si>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</si>
  <si>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</si>
  <si>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</si>
  <si>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</si>
  <si>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</si>
  <si>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</si>
  <si>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</si>
  <si>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</si>
  <si>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</si>
  <si>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</si>
  <si>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</si>
  <si>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</si>
  <si>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</si>
  <si>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</si>
  <si>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</si>
  <si>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</si>
  <si>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</si>
  <si>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</si>
  <si>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</si>
  <si>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</si>
  <si>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</si>
  <si>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</si>
  <si>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</si>
  <si>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</si>
  <si>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</si>
  <si>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</si>
  <si>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</si>
  <si>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</si>
  <si>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</si>
  <si>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</si>
  <si>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</si>
  <si>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</si>
  <si>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</si>
  <si>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</si>
  <si>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</si>
  <si>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</si>
  <si>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</si>
  <si>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</si>
  <si>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</si>
  <si>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</si>
  <si>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</si>
  <si>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</si>
  <si>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</si>
  <si>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</si>
  <si>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</si>
  <si>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</si>
  <si>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</si>
  <si>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</si>
  <si>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</si>
  <si>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</si>
  <si>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</si>
  <si>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</si>
  <si>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</si>
  <si>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</si>
  <si>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</si>
  <si>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</si>
  <si>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</si>
  <si>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</si>
  <si>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</si>
  <si>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</si>
  <si>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</si>
  <si>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</si>
  <si>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</si>
  <si>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</si>
  <si>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</si>
  <si>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</si>
  <si>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</si>
  <si>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</si>
  <si>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</si>
  <si>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</si>
  <si>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</si>
  <si>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</si>
  <si>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</si>
  <si>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</si>
  <si>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</si>
  <si>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</si>
  <si>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</si>
  <si>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</si>
  <si>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</si>
  <si>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</si>
  <si>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</si>
  <si>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</si>
  <si>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</si>
  <si>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</si>
  <si>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</si>
  <si>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</si>
  <si>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</si>
  <si>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</si>
  <si>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</si>
  <si>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</si>
  <si>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</si>
  <si>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</si>
  <si>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</si>
  <si>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</si>
  <si>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</si>
  <si>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</si>
  <si>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</si>
  <si>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</si>
  <si>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</si>
  <si>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</si>
  <si>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</si>
  <si>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</si>
  <si>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</si>
  <si>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</si>
  <si>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</si>
  <si>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</si>
  <si>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</si>
  <si>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</si>
  <si>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</si>
  <si>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</si>
  <si>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</si>
  <si>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</si>
  <si>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</si>
  <si>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</si>
  <si>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</si>
  <si>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</si>
  <si>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</si>
  <si>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</si>
  <si>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</si>
  <si>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</si>
  <si>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</si>
  <si>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</si>
  <si>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</si>
  <si>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</si>
  <si>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</si>
  <si>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</si>
  <si>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</si>
  <si>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</si>
  <si>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</si>
  <si>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</si>
  <si>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</si>
  <si>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</si>
  <si>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</si>
  <si>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</si>
  <si>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</si>
  <si>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</si>
  <si>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</si>
  <si>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</si>
  <si>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</si>
  <si>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</si>
  <si>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</si>
  <si>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</si>
  <si>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</si>
  <si>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</si>
  <si>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</si>
  <si>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</si>
  <si>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</si>
  <si>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</si>
  <si>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</si>
  <si>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</si>
  <si>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</si>
  <si>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</si>
  <si>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</si>
  <si>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</si>
  <si>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</si>
  <si>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</si>
  <si>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</si>
  <si>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</si>
  <si>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</si>
  <si>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</si>
  <si>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</si>
  <si>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</si>
  <si>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</si>
  <si>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</si>
  <si>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</si>
  <si>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</si>
  <si>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</si>
  <si>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</si>
  <si>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</si>
  <si>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</si>
  <si>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</si>
  <si>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</si>
  <si>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</si>
  <si>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</si>
  <si>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</si>
  <si>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</si>
  <si>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</si>
  <si>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</si>
  <si>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</si>
  <si>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</si>
  <si>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</si>
  <si>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</si>
  <si>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</si>
  <si>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</si>
  <si>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</si>
  <si>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</si>
  <si>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</si>
  <si>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</si>
  <si>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</si>
  <si>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</si>
  <si>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</si>
  <si>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</si>
  <si>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</si>
  <si>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</si>
  <si>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</si>
  <si>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</si>
  <si>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</si>
  <si>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</si>
  <si>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</si>
  <si>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</si>
  <si>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</si>
  <si>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</si>
  <si>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</si>
  <si>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</si>
  <si>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</si>
  <si>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</si>
  <si>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</si>
  <si>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</si>
  <si>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</si>
  <si>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</si>
  <si>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</si>
  <si>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</si>
  <si>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</si>
  <si>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</si>
  <si>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</si>
  <si>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</si>
  <si>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</si>
  <si>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</si>
  <si>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</si>
  <si>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</si>
  <si>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</si>
  <si>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</si>
  <si>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</si>
  <si>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</si>
  <si>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</si>
  <si>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</si>
  <si>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</si>
  <si>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</si>
  <si>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</si>
  <si>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</si>
  <si>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</si>
  <si>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</si>
  <si>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</si>
  <si>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</si>
  <si>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</si>
  <si>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</si>
  <si>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</si>
  <si>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</si>
  <si>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</si>
  <si>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</si>
  <si>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</si>
  <si>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</si>
  <si>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</si>
  <si>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</si>
  <si>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</si>
  <si>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</si>
  <si>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</si>
  <si>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</si>
  <si>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</si>
  <si>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</si>
  <si>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</si>
  <si>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</si>
  <si>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</si>
  <si>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</si>
  <si>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</si>
  <si>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</si>
  <si>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</si>
  <si>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</si>
  <si>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</si>
  <si>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</si>
  <si>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</si>
  <si>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</si>
  <si>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</si>
  <si>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</si>
  <si>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</si>
  <si>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</si>
  <si>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</si>
  <si>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</si>
  <si>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</si>
  <si>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</si>
  <si>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</si>
  <si>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</si>
  <si>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</si>
  <si>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</si>
  <si>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</si>
  <si>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</si>
  <si>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</si>
  <si>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</si>
  <si>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</si>
  <si>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</si>
  <si>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</si>
  <si>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</si>
  <si>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</si>
  <si>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</si>
  <si>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</si>
  <si>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</si>
  <si>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</si>
  <si>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</si>
  <si>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</si>
  <si>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</si>
  <si>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</si>
  <si>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</si>
  <si>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</si>
  <si>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</si>
  <si>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</si>
  <si>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</si>
  <si>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</si>
  <si>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</si>
  <si>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</si>
  <si>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</si>
  <si>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</si>
  <si>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</si>
  <si>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</si>
  <si>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</si>
  <si>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</si>
  <si>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</si>
  <si>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</si>
  <si>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</si>
  <si>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</si>
  <si>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</si>
  <si>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</si>
  <si>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</si>
  <si>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</si>
  <si>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</si>
  <si>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</si>
  <si>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</si>
  <si>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</si>
  <si>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</si>
  <si>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</si>
  <si>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</si>
  <si>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</si>
  <si>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</si>
  <si>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</si>
  <si>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</si>
  <si>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</si>
  <si>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</si>
  <si>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</si>
  <si>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</si>
  <si>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</si>
  <si>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</si>
  <si>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</si>
  <si>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</si>
  <si>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</si>
  <si>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</si>
  <si>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</si>
  <si>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</si>
  <si>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</si>
  <si>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</si>
  <si>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</si>
  <si>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</si>
  <si>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</si>
  <si>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</si>
  <si>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</si>
  <si>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</si>
  <si>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</si>
  <si>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</si>
  <si>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</si>
  <si>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</si>
  <si>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</si>
  <si>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</si>
  <si>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</si>
  <si>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</si>
  <si>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</si>
  <si>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</si>
  <si>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</si>
  <si>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</si>
  <si>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</si>
  <si>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</si>
  <si>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</si>
  <si>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</si>
  <si>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</si>
  <si>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</si>
  <si>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</si>
  <si>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</si>
  <si>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</si>
  <si>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</si>
  <si>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</si>
  <si>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</si>
  <si>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</si>
  <si>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</si>
  <si>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</si>
  <si>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</si>
  <si>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</si>
  <si>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</si>
  <si>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</si>
  <si>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</si>
  <si>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</si>
  <si>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</si>
  <si>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</si>
  <si>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</si>
  <si>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</si>
  <si>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</si>
  <si>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</si>
  <si>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</si>
  <si>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</si>
  <si>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</si>
  <si>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</si>
  <si>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</si>
  <si>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</si>
  <si>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</si>
  <si>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</si>
  <si>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</si>
  <si>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</si>
  <si>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</si>
  <si>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</si>
  <si>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</si>
  <si>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</si>
  <si>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</si>
  <si>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</si>
  <si>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</si>
  <si>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</si>
  <si>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</si>
  <si>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</si>
  <si>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</si>
  <si>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</si>
  <si>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</si>
  <si>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</si>
  <si>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</si>
  <si>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</si>
  <si>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</si>
  <si>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</si>
  <si>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</si>
  <si>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</si>
  <si>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</si>
  <si>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</si>
  <si>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</si>
  <si>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</si>
  <si>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</si>
  <si>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</si>
  <si>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</si>
  <si>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</si>
  <si>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</si>
  <si>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</si>
  <si>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</si>
  <si>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</si>
  <si>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</si>
  <si>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</si>
  <si>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</si>
  <si>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</si>
  <si>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</si>
  <si>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</si>
  <si>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</si>
  <si>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</si>
  <si>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</si>
  <si>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</si>
  <si>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</si>
  <si>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</si>
  <si>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</si>
  <si>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</si>
  <si>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</si>
  <si>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</si>
  <si>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</si>
  <si>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</si>
  <si>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</si>
  <si>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</si>
  <si>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</si>
  <si>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</si>
  <si>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</si>
  <si>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</si>
  <si>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</si>
  <si>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</si>
  <si>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</si>
  <si>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</si>
  <si>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</si>
  <si>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</si>
  <si>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</si>
  <si>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</si>
  <si>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</si>
  <si>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</si>
  <si>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</si>
  <si>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</si>
  <si>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</si>
  <si>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</si>
  <si>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</si>
  <si>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</si>
  <si>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</si>
  <si>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</si>
  <si>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</si>
  <si>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</si>
  <si>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</si>
  <si>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</si>
  <si>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</si>
  <si>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</si>
  <si>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</si>
  <si>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</si>
  <si>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</si>
  <si>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</si>
  <si>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</si>
  <si>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</si>
  <si>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</si>
  <si>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</si>
  <si>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</si>
  <si>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</si>
  <si>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</si>
  <si>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</si>
  <si>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</si>
  <si>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</si>
  <si>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</si>
  <si>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</si>
  <si>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</si>
  <si>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</si>
  <si>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</si>
  <si>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</si>
  <si>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</si>
  <si>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</si>
  <si>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</si>
  <si>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</si>
  <si>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</si>
  <si>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</si>
  <si>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</si>
  <si>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</si>
  <si>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</si>
  <si>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</si>
  <si>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</si>
  <si>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</si>
  <si>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</si>
  <si>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</si>
  <si>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</si>
  <si>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</si>
  <si>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</si>
  <si>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</si>
  <si>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</si>
  <si>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</si>
  <si>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</si>
  <si>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</si>
  <si>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</si>
  <si>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</si>
  <si>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</si>
  <si>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</si>
  <si>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</si>
  <si>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</si>
  <si>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</si>
  <si>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</si>
  <si>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</si>
  <si>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</si>
  <si>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</si>
  <si>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</si>
  <si>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</si>
  <si>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</si>
  <si>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</si>
  <si>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</si>
  <si>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</si>
  <si>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</si>
  <si>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</si>
  <si>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</si>
  <si>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</si>
  <si>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</si>
  <si>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</si>
  <si>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</si>
  <si>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</si>
  <si>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</si>
  <si>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</si>
  <si>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</si>
  <si>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</si>
  <si>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</si>
  <si>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</si>
  <si>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</si>
  <si>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</si>
  <si>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</si>
  <si>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</si>
  <si>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</si>
  <si>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</si>
  <si>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</si>
  <si>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</si>
  <si>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</si>
  <si>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</si>
  <si>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</si>
  <si>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</si>
  <si>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</si>
  <si>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</si>
  <si>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</si>
  <si>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</si>
  <si>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</si>
  <si>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</si>
  <si>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</si>
  <si>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</si>
  <si>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</si>
  <si>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</si>
  <si>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</si>
  <si>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</si>
  <si>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</si>
  <si>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</si>
  <si>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</si>
  <si>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</si>
  <si>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</si>
  <si>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</si>
  <si>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</si>
  <si>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</si>
  <si>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</si>
  <si>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</si>
  <si>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</si>
  <si>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</si>
  <si>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</si>
  <si>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</si>
  <si>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</si>
  <si>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</si>
  <si>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</si>
  <si>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</si>
  <si>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</si>
  <si>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</si>
  <si>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</si>
  <si>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</si>
  <si>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</si>
  <si>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</si>
  <si>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</si>
  <si>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</si>
  <si>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</si>
  <si>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</si>
  <si>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</si>
  <si>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</si>
  <si>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</si>
  <si>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</si>
  <si>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</si>
  <si>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</si>
  <si>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</si>
  <si>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</si>
  <si>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</si>
  <si>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</si>
  <si>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</si>
  <si>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</si>
  <si>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</si>
  <si>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</si>
  <si>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</si>
  <si>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</si>
  <si>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</si>
  <si>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</si>
  <si>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</si>
  <si>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</si>
  <si>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</si>
  <si>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</si>
  <si>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</si>
  <si>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</si>
  <si>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</si>
  <si>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</si>
  <si>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</si>
  <si>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</si>
  <si>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</si>
  <si>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</si>
  <si>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</si>
  <si>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</si>
  <si>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</si>
  <si>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</si>
  <si>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</si>
  <si>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</si>
  <si>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</si>
  <si>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</si>
  <si>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</si>
  <si>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</si>
  <si>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</si>
  <si>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</si>
  <si>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</si>
  <si>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</si>
  <si>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</si>
  <si>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</si>
  <si>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</si>
  <si>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</si>
  <si>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</si>
  <si>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</si>
  <si>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</si>
  <si>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</si>
  <si>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</si>
  <si>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</si>
  <si>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</si>
  <si>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</si>
  <si>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</si>
  <si>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</si>
  <si>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</si>
  <si>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</si>
  <si>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</si>
  <si>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</si>
  <si>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</si>
  <si>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</si>
  <si>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</si>
  <si>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</si>
  <si>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</si>
  <si>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</si>
  <si>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</si>
  <si>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</si>
  <si>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</si>
  <si>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</si>
  <si>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</si>
  <si>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</si>
  <si>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</si>
  <si>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</si>
  <si>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</si>
  <si>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</si>
  <si>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</si>
  <si>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</si>
  <si>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</si>
  <si>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</si>
  <si>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</si>
  <si>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</si>
  <si>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</si>
  <si>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</si>
  <si>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</si>
  <si>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</si>
  <si>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</si>
  <si>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</si>
  <si>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</si>
  <si>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</si>
  <si>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</si>
  <si>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</si>
  <si>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</si>
  <si>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</si>
  <si>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</si>
  <si>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</si>
  <si>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</si>
  <si>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</si>
  <si>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</si>
  <si>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</si>
  <si>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</si>
  <si>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</si>
  <si>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</si>
  <si>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</si>
  <si>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</si>
  <si>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</si>
  <si>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</si>
  <si>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</si>
  <si>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</si>
  <si>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</si>
  <si>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</si>
  <si>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</si>
  <si>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</si>
  <si>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</si>
  <si>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</si>
  <si>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</si>
  <si>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</si>
  <si>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</si>
  <si>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</si>
  <si>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</si>
  <si>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</si>
  <si>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</si>
  <si>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</si>
  <si>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</si>
  <si>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</si>
  <si>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</si>
  <si>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</si>
  <si>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</si>
  <si>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</si>
  <si>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</si>
  <si>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</si>
  <si>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</si>
  <si>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</si>
  <si>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</si>
  <si>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</si>
  <si>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</si>
  <si>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</si>
  <si>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</si>
  <si>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</si>
  <si>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</si>
  <si>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</si>
  <si>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</si>
  <si>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</si>
  <si>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</si>
  <si>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</si>
  <si>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</si>
  <si>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</si>
  <si>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</si>
  <si>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</si>
  <si>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</si>
  <si>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</si>
  <si>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</si>
  <si>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</si>
  <si>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</si>
  <si>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</si>
  <si>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</si>
  <si>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</si>
  <si>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</si>
  <si>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</si>
  <si>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</si>
  <si>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</si>
  <si>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</si>
  <si>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</si>
  <si>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</si>
  <si>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</si>
  <si>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</si>
  <si>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</si>
  <si>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</si>
  <si>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</si>
  <si>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</si>
  <si>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</si>
  <si>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</si>
  <si>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</si>
  <si>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</si>
  <si>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</si>
  <si>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</si>
  <si>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</si>
  <si>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</si>
  <si>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</si>
  <si>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</si>
  <si>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</si>
  <si>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</si>
  <si>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</si>
  <si>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</si>
  <si>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</si>
  <si>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</si>
  <si>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</si>
  <si>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</si>
  <si>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</si>
  <si>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</si>
  <si>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</si>
  <si>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</si>
  <si>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</si>
  <si>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</si>
  <si>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</si>
  <si>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</si>
  <si>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</si>
  <si>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</si>
  <si>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</si>
  <si>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</si>
  <si>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</si>
  <si>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</si>
  <si>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</si>
  <si>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</si>
  <si>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</si>
  <si>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</si>
  <si>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</si>
  <si>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</si>
  <si>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</si>
  <si>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</si>
  <si>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</si>
  <si>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</si>
  <si>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</si>
  <si>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</si>
  <si>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</si>
  <si>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</si>
  <si>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</si>
  <si>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</si>
  <si>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</si>
  <si>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</si>
  <si>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</si>
  <si>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</si>
  <si>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</si>
  <si>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</si>
  <si>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</si>
  <si>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</si>
  <si>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</si>
  <si>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</si>
  <si>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</si>
  <si>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</si>
  <si>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</si>
  <si>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</si>
  <si>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</si>
  <si>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</si>
  <si>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</si>
  <si>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</si>
  <si>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</si>
  <si>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</si>
  <si>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</si>
  <si>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</si>
  <si>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</si>
  <si>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</si>
  <si>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</si>
  <si>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</si>
  <si>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</si>
  <si>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</si>
  <si>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</si>
  <si>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</si>
  <si>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</si>
  <si>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</si>
  <si>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</si>
  <si>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</si>
  <si>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</si>
  <si>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</si>
  <si>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</si>
  <si>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</si>
  <si>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</si>
  <si>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</si>
  <si>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</si>
  <si>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</si>
  <si>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</si>
  <si>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</si>
  <si>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</si>
  <si>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</si>
  <si>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</si>
  <si>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</si>
  <si>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</si>
  <si>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</si>
  <si>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</si>
  <si>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</si>
  <si>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</si>
  <si>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</si>
  <si>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</si>
  <si>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</si>
  <si>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</si>
  <si>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</si>
  <si>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</si>
  <si>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</si>
  <si>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</si>
  <si>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</si>
  <si>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</si>
  <si>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</si>
  <si>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</si>
  <si>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</si>
  <si>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</si>
  <si>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</si>
  <si>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</si>
  <si>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</si>
  <si>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</si>
  <si>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</si>
  <si>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</si>
  <si>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</si>
  <si>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</si>
  <si>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</si>
  <si>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</si>
  <si>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</si>
  <si>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</si>
  <si>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</si>
  <si>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</si>
  <si>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</si>
  <si>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</si>
  <si>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</si>
  <si>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</si>
  <si>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</si>
  <si>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</si>
  <si>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</si>
  <si>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</si>
  <si>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</si>
  <si>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</si>
  <si>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</si>
  <si>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</si>
  <si>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</si>
  <si>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</si>
  <si>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</si>
  <si>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</si>
  <si>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</si>
  <si>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</si>
  <si>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</si>
  <si>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</si>
  <si>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</si>
  <si>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</si>
  <si>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</si>
  <si>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</si>
  <si>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</si>
  <si>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</si>
  <si>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</si>
  <si>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</si>
  <si>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</si>
  <si>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</si>
  <si>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</si>
  <si>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</si>
  <si>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</si>
  <si>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</si>
  <si>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</si>
  <si>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</si>
  <si>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</si>
  <si>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</si>
  <si>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</si>
  <si>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</si>
  <si>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</si>
  <si>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</si>
  <si>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</si>
  <si>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</si>
  <si>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</si>
  <si>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</si>
  <si>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</si>
  <si>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</si>
  <si>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</si>
  <si>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</si>
  <si>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</si>
  <si>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</si>
  <si>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</si>
  <si>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</si>
  <si>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</si>
  <si>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</si>
  <si>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</si>
  <si>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</si>
  <si>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</si>
  <si>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</si>
  <si>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</si>
  <si>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</si>
  <si>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</si>
  <si>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</si>
  <si>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</si>
  <si>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</si>
  <si>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</si>
  <si>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</si>
  <si>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</si>
  <si>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</si>
  <si>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</si>
  <si>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</si>
  <si>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</si>
  <si>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</si>
  <si>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</si>
  <si>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</si>
  <si>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</si>
  <si>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</si>
  <si>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</si>
  <si>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</si>
  <si>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</si>
  <si>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</si>
  <si>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</si>
  <si>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</si>
  <si>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</si>
  <si>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</si>
  <si>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</si>
  <si>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</si>
  <si>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</si>
  <si>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</si>
  <si>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</si>
  <si>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</si>
  <si>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</si>
  <si>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</si>
  <si>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</si>
  <si>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</si>
  <si>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</si>
  <si>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</si>
  <si>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</si>
  <si>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</si>
  <si>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</si>
  <si>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</si>
  <si>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</si>
  <si>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</si>
  <si>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</si>
  <si>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</si>
  <si>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</si>
  <si>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</si>
  <si>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</si>
  <si>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</si>
  <si>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</si>
  <si>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</si>
  <si>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</si>
  <si>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</si>
  <si>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</si>
  <si>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</si>
  <si>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</si>
  <si>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</si>
  <si>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</si>
  <si>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</si>
  <si>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</si>
  <si>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</si>
  <si>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</si>
  <si>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</si>
  <si>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</si>
  <si>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</si>
  <si>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</si>
  <si>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</si>
  <si>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</si>
  <si>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</si>
  <si>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</si>
  <si>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</si>
  <si>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</si>
  <si>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</si>
  <si>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</si>
  <si>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</si>
  <si>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</si>
  <si>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</si>
  <si>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</si>
  <si>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</si>
  <si>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</si>
  <si>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</si>
  <si>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</si>
  <si>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</si>
  <si>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</si>
  <si>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</si>
  <si>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</si>
  <si>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</si>
  <si>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</si>
  <si>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</si>
  <si>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</si>
  <si>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</si>
  <si>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</si>
  <si>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</si>
  <si>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</si>
  <si>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</si>
  <si>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</si>
  <si>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</si>
  <si>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</si>
  <si>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</si>
  <si>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</si>
  <si>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</si>
  <si>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</si>
  <si>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</si>
  <si>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</si>
  <si>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</si>
  <si>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</si>
  <si>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</si>
  <si>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</si>
  <si>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</si>
  <si>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</si>
  <si>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</si>
  <si>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</si>
  <si>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</si>
  <si>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</si>
  <si>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</si>
  <si>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</si>
  <si>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</si>
  <si>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</si>
  <si>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</si>
  <si>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</si>
  <si>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</si>
  <si>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</si>
  <si>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</si>
  <si>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</si>
  <si>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</si>
  <si>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</si>
  <si>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</si>
  <si>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</si>
  <si>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</si>
  <si>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</si>
  <si>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</si>
  <si>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</si>
  <si>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</si>
  <si>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</si>
  <si>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</si>
  <si>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</si>
  <si>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</si>
  <si>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</si>
  <si>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</si>
  <si>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</si>
  <si>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</si>
  <si>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</si>
  <si>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</si>
  <si>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</si>
  <si>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</si>
  <si>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</si>
  <si>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</si>
  <si>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</si>
  <si>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</si>
  <si>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</si>
  <si>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</si>
  <si>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</si>
  <si>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</si>
  <si>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</si>
  <si>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</si>
  <si>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</si>
  <si>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</si>
  <si>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</si>
  <si>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</si>
  <si>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</si>
  <si>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</si>
  <si>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</si>
  <si>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</si>
  <si>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</si>
  <si>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</si>
  <si>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</si>
  <si>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</si>
  <si>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</si>
  <si>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</si>
  <si>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</si>
  <si>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</si>
  <si>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</si>
  <si>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</si>
  <si>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</si>
  <si>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</si>
  <si>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</si>
  <si>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</si>
  <si>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</si>
  <si>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</si>
  <si>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</si>
  <si>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</si>
  <si>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</si>
  <si>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</si>
  <si>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</si>
  <si>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</si>
  <si>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</si>
  <si>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</si>
  <si>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</si>
  <si>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</si>
  <si>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</si>
  <si>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</si>
  <si>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</si>
  <si>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</si>
  <si>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</si>
  <si>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</si>
  <si>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</si>
  <si>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</si>
  <si>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</si>
  <si>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</si>
  <si>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</si>
  <si>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</si>
  <si>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</si>
  <si>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</si>
  <si>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</si>
  <si>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</si>
  <si>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</si>
  <si>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</si>
  <si>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</si>
  <si>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</si>
  <si>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</si>
  <si>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</si>
  <si>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</si>
  <si>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</si>
  <si>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</si>
  <si>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</si>
  <si>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</si>
  <si>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</si>
  <si>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</si>
  <si>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</si>
  <si>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</si>
  <si>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</si>
  <si>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</si>
  <si>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</si>
  <si>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</si>
  <si>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</si>
  <si>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</si>
  <si>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</si>
  <si>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</si>
  <si>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</si>
  <si>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</si>
  <si>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</si>
  <si>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</si>
  <si>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</si>
  <si>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</si>
  <si>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</si>
  <si>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</si>
  <si>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</si>
  <si>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</si>
  <si>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</si>
  <si>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</si>
  <si>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</si>
  <si>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</si>
  <si>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</si>
  <si>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</si>
  <si>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</si>
  <si>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</si>
  <si>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</si>
  <si>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</si>
  <si>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</si>
  <si>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</si>
  <si>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</si>
  <si>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</si>
  <si>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</si>
  <si>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</si>
  <si>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</si>
  <si>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</si>
  <si>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</si>
  <si>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</si>
  <si>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</si>
  <si>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</si>
  <si>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</si>
  <si>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</si>
  <si>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</si>
  <si>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</si>
  <si>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</si>
  <si>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</si>
  <si>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</si>
  <si>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</si>
  <si>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</si>
  <si>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</si>
  <si>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</si>
  <si>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</si>
  <si>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</si>
  <si>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</si>
  <si>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</si>
  <si>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</si>
  <si>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</si>
  <si>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</si>
  <si>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</si>
  <si>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</si>
  <si>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</si>
  <si>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</si>
  <si>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</si>
  <si>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</si>
  <si>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</si>
  <si>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</si>
  <si>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</si>
  <si>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</si>
  <si>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</si>
  <si>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</si>
  <si>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</si>
  <si>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</si>
  <si>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</si>
  <si>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</si>
  <si>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</si>
  <si>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</si>
  <si>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</si>
  <si>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</si>
  <si>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</si>
  <si>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</si>
  <si>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</si>
  <si>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</si>
  <si>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</si>
  <si>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</si>
  <si>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</si>
  <si>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</si>
  <si>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</si>
  <si>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</si>
  <si>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</si>
  <si>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</si>
  <si>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</si>
  <si>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</si>
  <si>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</si>
  <si>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</si>
  <si>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</si>
  <si>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</si>
  <si>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</si>
  <si>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</si>
  <si>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</si>
  <si>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</si>
  <si>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</si>
  <si>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</si>
  <si>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</si>
  <si>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</si>
  <si>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</si>
  <si>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</si>
  <si>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</si>
  <si>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</si>
  <si>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</si>
  <si>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</si>
  <si>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</si>
  <si>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</si>
  <si>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</si>
  <si>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</si>
  <si>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</si>
  <si>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</si>
  <si>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</si>
  <si>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</si>
  <si>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</si>
  <si>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</si>
  <si>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</si>
  <si>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</si>
  <si>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</si>
  <si>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</si>
  <si>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</si>
  <si>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</si>
  <si>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</si>
  <si>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</si>
  <si>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</si>
  <si>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</si>
  <si>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</si>
  <si>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</si>
  <si>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</si>
  <si>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</si>
  <si>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</si>
  <si>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</si>
  <si>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</si>
  <si>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</si>
  <si>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</si>
  <si>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</si>
  <si>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</si>
  <si>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</si>
  <si>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</si>
  <si>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</si>
  <si>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</si>
  <si>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</si>
  <si>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</si>
  <si>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</si>
  <si>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</si>
  <si>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</si>
  <si>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</si>
  <si>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</si>
  <si>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</si>
  <si>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</si>
  <si>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</si>
  <si>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</si>
  <si>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</si>
  <si>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</si>
  <si>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</si>
  <si>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</si>
  <si>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</si>
  <si>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</si>
  <si>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</si>
  <si>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</si>
  <si>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</si>
  <si>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</si>
  <si>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</si>
  <si>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</si>
  <si>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</si>
  <si>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</si>
  <si>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</si>
  <si>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</si>
  <si>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</si>
  <si>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</si>
  <si>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</si>
  <si>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</si>
  <si>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</si>
  <si>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</si>
  <si>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</si>
  <si>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</si>
  <si>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</si>
  <si>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</si>
  <si>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</si>
  <si>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</si>
  <si>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</si>
  <si>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</si>
  <si>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</si>
  <si>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</si>
  <si>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</si>
  <si>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</si>
  <si>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</si>
  <si>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</si>
  <si>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</si>
  <si>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</si>
  <si>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</si>
  <si>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</si>
  <si>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</si>
  <si>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</si>
  <si>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</si>
  <si>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</si>
  <si>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</si>
  <si>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</si>
  <si>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</si>
  <si>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</si>
  <si>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</si>
  <si>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</si>
  <si>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</si>
  <si>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</si>
  <si>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</si>
  <si>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</si>
  <si>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</si>
  <si>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</si>
  <si>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</si>
  <si>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</si>
  <si>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</si>
  <si>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</si>
  <si>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</si>
  <si>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</si>
  <si>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</si>
  <si>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</si>
  <si>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</si>
  <si>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</si>
  <si>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</si>
  <si>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</si>
  <si>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</si>
  <si>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</si>
  <si>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</si>
  <si>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</si>
  <si>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</si>
  <si>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</si>
  <si>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</si>
  <si>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</si>
  <si>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</si>
  <si>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</si>
  <si>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</si>
  <si>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</si>
  <si>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</si>
  <si>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</si>
  <si>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</si>
  <si>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</si>
  <si>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</si>
  <si>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</si>
  <si>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</si>
  <si>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</si>
  <si>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</si>
  <si>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</si>
  <si>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</si>
  <si>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</si>
  <si>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</si>
  <si>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</si>
  <si>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</si>
  <si>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</si>
  <si>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</si>
  <si>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</si>
  <si>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</si>
  <si>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</si>
  <si>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</si>
  <si>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</si>
  <si>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</si>
  <si>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</si>
  <si>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</si>
  <si>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</si>
  <si>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</si>
  <si>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</si>
  <si>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</si>
  <si>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</si>
  <si>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</si>
  <si>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</si>
  <si>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</si>
  <si>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</si>
  <si>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</si>
  <si>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</si>
  <si>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</si>
  <si>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</si>
  <si>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</si>
  <si>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</si>
  <si>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</si>
  <si>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</si>
  <si>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</si>
  <si>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</si>
  <si>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</si>
  <si>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</si>
  <si>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</si>
  <si>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</si>
  <si>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</si>
  <si>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</si>
  <si>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</si>
  <si>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</si>
  <si>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</si>
  <si>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</si>
  <si>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</si>
  <si>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</si>
  <si>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</si>
  <si>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</si>
  <si>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</si>
  <si>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</si>
  <si>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</si>
  <si>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</si>
  <si>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</si>
  <si>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</si>
  <si>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</si>
  <si>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</si>
  <si>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</si>
  <si>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</si>
  <si>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</si>
  <si>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</si>
  <si>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</si>
  <si>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</si>
  <si>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</si>
  <si>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</si>
  <si>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</si>
  <si>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</si>
  <si>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</si>
  <si>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</si>
  <si>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</si>
  <si>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</si>
  <si>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</si>
  <si>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</si>
  <si>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</si>
  <si>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</si>
  <si>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</si>
  <si>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</si>
  <si>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</si>
  <si>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</si>
  <si>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</si>
  <si>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</si>
  <si>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</si>
  <si>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</si>
  <si>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</si>
  <si>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</si>
  <si>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</si>
  <si>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</si>
  <si>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</si>
  <si>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</si>
  <si>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</si>
  <si>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</si>
  <si>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</si>
  <si>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</si>
  <si>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</si>
  <si>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</si>
  <si>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</si>
  <si>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</si>
  <si>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</si>
  <si>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</si>
  <si>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</si>
  <si>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</si>
  <si>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</si>
  <si>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</si>
  <si>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</si>
  <si>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</si>
  <si>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</si>
  <si>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</si>
  <si>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</si>
  <si>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</si>
  <si>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</si>
  <si>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</si>
  <si>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</si>
  <si>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</si>
  <si>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</si>
  <si>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</si>
  <si>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</si>
  <si>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</si>
  <si>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</si>
  <si>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</si>
  <si>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</si>
  <si>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</si>
  <si>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</si>
  <si>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</si>
  <si>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</si>
  <si>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</si>
  <si>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</si>
  <si>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</si>
  <si>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</si>
  <si>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</si>
  <si>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</si>
  <si>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</si>
  <si>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</si>
  <si>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</si>
  <si>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</si>
  <si>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</si>
  <si>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</si>
  <si>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</si>
  <si>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</si>
  <si>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</si>
  <si>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</si>
  <si>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</si>
  <si>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</si>
  <si>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</si>
  <si>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</si>
  <si>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</si>
  <si>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</si>
  <si>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</si>
  <si>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</si>
  <si>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</si>
  <si>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</si>
  <si>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</si>
  <si>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</si>
  <si>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</si>
  <si>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</si>
  <si>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</si>
  <si>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</si>
  <si>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</si>
  <si>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</si>
  <si>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</si>
  <si>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</si>
  <si>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</si>
  <si>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</si>
  <si>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</si>
  <si>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</si>
  <si>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</si>
  <si>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</si>
  <si>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</si>
  <si>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</si>
  <si>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</si>
  <si>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</si>
  <si>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</si>
  <si>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</si>
  <si>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</si>
  <si>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</si>
  <si>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</si>
  <si>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</si>
  <si>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</si>
  <si>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</si>
  <si>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</si>
  <si>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</si>
  <si>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</si>
  <si>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</si>
  <si>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</si>
  <si>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</si>
  <si>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</si>
  <si>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</si>
  <si>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</si>
  <si>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</si>
  <si>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</si>
  <si>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</si>
  <si>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</si>
  <si>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</si>
  <si>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</si>
  <si>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</si>
  <si>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</si>
  <si>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</si>
  <si>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</si>
  <si>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</si>
  <si>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</si>
  <si>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</si>
  <si>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</si>
  <si>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</si>
  <si>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</si>
  <si>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</si>
  <si>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</si>
  <si>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</si>
  <si>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</si>
  <si>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</si>
  <si>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</si>
  <si>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</si>
  <si>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</si>
  <si>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</si>
  <si>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</si>
  <si>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</si>
  <si>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</si>
  <si>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</si>
  <si>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</si>
  <si>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</si>
  <si>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</si>
  <si>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</si>
  <si>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</si>
  <si>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</si>
  <si>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</si>
  <si>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</si>
  <si>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</si>
  <si>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</si>
  <si>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</si>
  <si>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</si>
  <si>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</si>
  <si>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</si>
  <si>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</si>
  <si>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</si>
  <si>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</si>
  <si>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</si>
  <si>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</si>
  <si>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</si>
  <si>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</si>
  <si>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</si>
  <si>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</si>
  <si>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</si>
  <si>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</si>
  <si>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</si>
  <si>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</si>
  <si>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</si>
  <si>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</si>
  <si>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</si>
  <si>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</si>
  <si>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</si>
  <si>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</si>
  <si>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</si>
  <si>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</si>
  <si>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</si>
  <si>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</si>
  <si>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</si>
  <si>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</si>
  <si>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</si>
  <si>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</si>
  <si>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</si>
  <si>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</si>
  <si>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</si>
  <si>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</si>
  <si>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</si>
  <si>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</si>
  <si>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</si>
  <si>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</si>
  <si>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</si>
  <si>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</si>
  <si>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</si>
  <si>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</si>
  <si>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</si>
  <si>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</si>
  <si>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</si>
  <si>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</si>
  <si>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</si>
  <si>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</si>
  <si>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</si>
  <si>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</si>
  <si>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</si>
  <si>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</si>
  <si>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</si>
  <si>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</si>
  <si>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</si>
  <si>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</si>
  <si>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</si>
  <si>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</si>
  <si>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</si>
  <si>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</si>
  <si>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</si>
  <si>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</si>
  <si>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</si>
  <si>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</si>
  <si>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</si>
  <si>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</si>
  <si>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</si>
  <si>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</si>
  <si>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</si>
  <si>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</si>
  <si>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</si>
  <si>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</si>
  <si>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</si>
  <si>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</si>
  <si>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</si>
  <si>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</si>
  <si>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</si>
  <si>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</si>
  <si>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</si>
  <si>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</si>
  <si>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</si>
  <si>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</si>
  <si>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</si>
  <si>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</si>
  <si>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</si>
  <si>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</si>
  <si>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</si>
  <si>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</si>
  <si>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</si>
  <si>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</si>
  <si>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</si>
  <si>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</si>
  <si>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</si>
  <si>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</si>
  <si>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</si>
  <si>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</si>
  <si>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</si>
  <si>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</si>
  <si>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</si>
  <si>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</si>
  <si>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</si>
  <si>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</si>
  <si>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</si>
  <si>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</si>
  <si>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</si>
  <si>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</si>
  <si>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</si>
  <si>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</si>
  <si>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</si>
  <si>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</si>
  <si>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</si>
  <si>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</si>
  <si>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</si>
  <si>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</si>
  <si>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</si>
  <si>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</si>
  <si>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</si>
  <si>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</si>
  <si>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</si>
  <si>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</si>
  <si>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</si>
  <si>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</si>
  <si>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</si>
  <si>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</si>
  <si>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</si>
  <si>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</si>
  <si>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</si>
  <si>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</si>
  <si>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</si>
  <si>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</si>
  <si>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</si>
  <si>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</si>
  <si>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</si>
  <si>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</si>
  <si>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</si>
  <si>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</si>
  <si>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</si>
  <si>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</si>
  <si>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</si>
  <si>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</si>
  <si>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</si>
  <si>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</si>
  <si>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</si>
  <si>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</si>
  <si>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</si>
  <si>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</si>
  <si>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</si>
  <si>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</si>
  <si>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</si>
  <si>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</si>
  <si>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</si>
  <si>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</si>
  <si>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</si>
  <si>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</si>
  <si>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</si>
  <si>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</si>
  <si>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</si>
  <si>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</si>
  <si>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</si>
  <si>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</si>
  <si>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</si>
  <si>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</si>
  <si>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</si>
  <si>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</si>
  <si>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</si>
  <si>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</si>
  <si>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</si>
  <si>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</si>
  <si>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</si>
  <si>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</si>
  <si>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</si>
  <si>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</si>
  <si>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</si>
  <si>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</si>
  <si>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</si>
  <si>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</si>
  <si>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</si>
  <si>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</si>
  <si>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</si>
  <si>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</si>
  <si>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</si>
  <si>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</si>
  <si>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</si>
  <si>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</si>
  <si>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</si>
  <si>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</si>
  <si>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</si>
  <si>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</si>
  <si>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</si>
  <si>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</si>
  <si>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</si>
  <si>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</si>
  <si>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</si>
  <si>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</si>
  <si>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</si>
  <si>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</si>
  <si>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</si>
  <si>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</si>
  <si>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</si>
  <si>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</si>
  <si>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</si>
  <si>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</si>
  <si>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</si>
  <si>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</si>
  <si>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</si>
  <si>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</si>
  <si>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</si>
  <si>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</si>
  <si>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</si>
  <si>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</si>
  <si>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</si>
  <si>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</si>
  <si>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</si>
  <si>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</si>
  <si>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</si>
  <si>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</si>
  <si>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</si>
  <si>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</si>
  <si>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</si>
  <si>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</si>
  <si>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</si>
  <si>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</si>
  <si>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</si>
  <si>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</si>
  <si>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</si>
  <si>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</si>
  <si>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</si>
  <si>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</si>
  <si>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</si>
  <si>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</si>
  <si>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</si>
  <si>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</si>
  <si>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</si>
  <si>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</si>
  <si>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</si>
  <si>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</si>
  <si>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</si>
  <si>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</si>
  <si>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</si>
  <si>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</si>
  <si>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</si>
  <si>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</si>
  <si>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</si>
  <si>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</si>
  <si>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</si>
  <si>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</si>
  <si>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</si>
  <si>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</si>
  <si>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</si>
  <si>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</si>
  <si>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</si>
  <si>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</si>
  <si>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</si>
  <si>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</si>
  <si>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</si>
  <si>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</si>
  <si>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</si>
  <si>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</si>
  <si>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</si>
  <si>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</si>
  <si>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</si>
  <si>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</si>
  <si>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</si>
  <si>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</si>
  <si>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</si>
  <si>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</si>
  <si>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</si>
  <si>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</si>
  <si>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</si>
  <si>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</si>
  <si>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</si>
  <si>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</si>
  <si>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</si>
  <si>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</si>
  <si>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</si>
  <si>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</si>
  <si>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</si>
  <si>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</si>
  <si>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</si>
  <si>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</si>
  <si>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</si>
  <si>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</si>
  <si>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</si>
  <si>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</si>
  <si>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</si>
  <si>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</si>
  <si>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</si>
  <si>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</si>
  <si>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</si>
  <si>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</si>
  <si>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</si>
  <si>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</si>
  <si>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</si>
  <si>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</si>
  <si>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</si>
  <si>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</si>
  <si>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</si>
  <si>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</si>
  <si>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</si>
  <si>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</si>
  <si>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</si>
  <si>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</si>
  <si>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</si>
  <si>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</si>
  <si>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</si>
  <si>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</si>
  <si>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</si>
  <si>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</si>
  <si>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</si>
  <si>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</si>
  <si>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</si>
  <si>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</si>
  <si>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</si>
  <si>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</si>
  <si>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</si>
  <si>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</si>
  <si>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</si>
  <si>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</si>
  <si>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</si>
  <si>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</si>
  <si>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</si>
  <si>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</si>
  <si>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</si>
  <si>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</si>
  <si>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</si>
  <si>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</si>
  <si>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</si>
  <si>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</si>
  <si>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</si>
  <si>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</si>
  <si>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</si>
  <si>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</si>
  <si>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</si>
  <si>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</si>
  <si>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</si>
  <si>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</si>
  <si>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</si>
  <si>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</si>
  <si>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</si>
  <si>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</si>
  <si>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</si>
  <si>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</si>
  <si>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</si>
  <si>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</si>
  <si>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</si>
  <si>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</si>
  <si>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</si>
  <si>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</si>
  <si>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</si>
  <si>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</si>
  <si>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</si>
  <si>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</si>
  <si>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</si>
  <si>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</si>
  <si>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</si>
  <si>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</si>
  <si>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</si>
  <si>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</si>
  <si>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</si>
  <si>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</si>
  <si>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</si>
  <si>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</si>
  <si>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</si>
  <si>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</si>
  <si>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</si>
  <si>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</si>
  <si>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</si>
  <si>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</si>
  <si>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</si>
  <si>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</si>
  <si>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</si>
  <si>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</si>
  <si>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</si>
  <si>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</si>
  <si>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</si>
  <si>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</si>
  <si>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</si>
  <si>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</si>
  <si>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</si>
  <si>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</si>
  <si>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</si>
  <si>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</si>
  <si>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</si>
  <si>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</si>
  <si>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</si>
  <si>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</si>
  <si>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</si>
  <si>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</si>
  <si>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</si>
  <si>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</si>
  <si>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</si>
  <si>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</si>
  <si>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</si>
  <si>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</si>
  <si>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</si>
  <si>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</si>
  <si>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</si>
  <si>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</si>
  <si>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</si>
  <si>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</si>
  <si>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</si>
  <si>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</si>
  <si>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</si>
  <si>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</si>
  <si>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</si>
  <si>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</si>
  <si>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</si>
  <si>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</si>
  <si>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</si>
  <si>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</si>
  <si>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</si>
  <si>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</si>
  <si>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</si>
  <si>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</si>
  <si>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</si>
  <si>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</si>
  <si>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</si>
  <si>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</si>
  <si>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</si>
  <si>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</si>
  <si>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</si>
  <si>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</si>
  <si>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</si>
  <si>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</si>
  <si>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</si>
  <si>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</si>
  <si>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</si>
  <si>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</si>
  <si>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</si>
  <si>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</si>
  <si>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</si>
  <si>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</si>
  <si>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</si>
  <si>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</si>
  <si>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</si>
  <si>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</si>
  <si>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</si>
  <si>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</si>
  <si>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</si>
  <si>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</si>
  <si>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</si>
  <si>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</si>
  <si>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</si>
  <si>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</si>
  <si>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</si>
  <si>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</si>
  <si>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</si>
  <si>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</si>
  <si>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</si>
  <si>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</si>
  <si>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</si>
  <si>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</si>
  <si>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</si>
  <si>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</si>
  <si>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</si>
  <si>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</si>
  <si>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</si>
  <si>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</si>
  <si>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</si>
  <si>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</si>
  <si>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</si>
  <si>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</si>
  <si>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</si>
  <si>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</si>
  <si>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</si>
  <si>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</si>
  <si>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</si>
  <si>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</si>
  <si>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</si>
  <si>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</si>
  <si>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</si>
  <si>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</si>
  <si>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</si>
  <si>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</si>
  <si>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</si>
  <si>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</si>
  <si>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</si>
  <si>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</si>
  <si>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</si>
  <si>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</si>
  <si>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</si>
  <si>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</si>
  <si>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</si>
  <si>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</si>
  <si>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</si>
  <si>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</si>
  <si>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</si>
  <si>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</si>
  <si>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</si>
  <si>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</si>
  <si>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</si>
  <si>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</si>
  <si>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</si>
  <si>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</si>
  <si>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</si>
  <si>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</si>
  <si>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</si>
  <si>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</si>
  <si>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</si>
  <si>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</si>
  <si>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</si>
  <si>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</si>
  <si>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</si>
  <si>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</si>
  <si>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</si>
  <si>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</si>
  <si>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</si>
  <si>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</si>
  <si>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</si>
  <si>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</si>
  <si>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</si>
  <si>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</si>
  <si>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</si>
  <si>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</si>
  <si>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</si>
  <si>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</si>
  <si>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</si>
  <si>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</si>
  <si>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</si>
  <si>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</si>
  <si>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</si>
  <si>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</si>
  <si>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</si>
  <si>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</si>
  <si>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</si>
  <si>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</si>
  <si>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</si>
  <si>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</si>
  <si>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</si>
  <si>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</si>
  <si>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</si>
  <si>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</si>
  <si>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</si>
  <si>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</si>
  <si>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</si>
  <si>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</si>
  <si>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</si>
  <si>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</si>
  <si>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</si>
  <si>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</si>
  <si>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</si>
  <si>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</si>
  <si>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</si>
  <si>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</si>
  <si>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</si>
  <si>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</si>
  <si>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</si>
  <si>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</si>
  <si>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</si>
  <si>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</si>
  <si>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</si>
  <si>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</si>
  <si>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</si>
  <si>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</si>
  <si>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</si>
  <si>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</si>
  <si>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</si>
  <si>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</si>
  <si>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</si>
  <si>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</si>
  <si>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</si>
  <si>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</si>
  <si>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</si>
  <si>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</si>
  <si>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</si>
  <si>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</si>
  <si>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</si>
  <si>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</si>
  <si>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</si>
  <si>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</si>
  <si>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</si>
  <si>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</si>
  <si>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</si>
  <si>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</si>
  <si>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</si>
  <si>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</si>
  <si>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</si>
  <si>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</si>
  <si>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</si>
  <si>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</si>
  <si>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</si>
  <si>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</si>
  <si>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</si>
  <si>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</si>
  <si>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</si>
  <si>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</si>
  <si>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</si>
  <si>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</si>
  <si>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</si>
  <si>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</si>
  <si>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</si>
  <si>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</si>
  <si>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</si>
  <si>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</si>
  <si>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</si>
  <si>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</si>
  <si>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</si>
  <si>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</si>
  <si>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</si>
  <si>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</si>
  <si>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</si>
  <si>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</si>
  <si>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</si>
  <si>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</si>
  <si>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</si>
  <si>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</si>
  <si>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</si>
  <si>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</si>
  <si>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</si>
  <si>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</si>
  <si>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</si>
  <si>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</si>
  <si>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</si>
  <si>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</si>
  <si>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</si>
  <si>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</si>
  <si>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</si>
  <si>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</si>
  <si>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</si>
  <si>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</si>
  <si>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</si>
  <si>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</si>
  <si>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</si>
  <si>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</si>
  <si>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</si>
  <si>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</si>
  <si>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</si>
  <si>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</si>
  <si>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</si>
  <si>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</si>
  <si>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</si>
  <si>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</si>
  <si>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</si>
  <si>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</si>
  <si>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</si>
  <si>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</si>
  <si>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</si>
  <si>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</si>
  <si>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</si>
  <si>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</si>
  <si>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</si>
  <si>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</si>
  <si>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</si>
  <si>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</si>
  <si>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</si>
  <si>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</si>
  <si>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</si>
  <si>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</si>
  <si>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</si>
  <si>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</si>
  <si>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</si>
  <si>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</si>
  <si>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</si>
  <si>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</si>
  <si>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</si>
  <si>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</si>
  <si>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</si>
  <si>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</si>
  <si>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</si>
  <si>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</si>
  <si>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</si>
  <si>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</si>
  <si>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</si>
  <si>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</si>
  <si>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</si>
  <si>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</si>
  <si>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</si>
  <si>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</si>
  <si>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</si>
  <si>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</si>
  <si>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</si>
  <si>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</si>
  <si>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</si>
  <si>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</si>
  <si>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</si>
  <si>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</si>
  <si>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</si>
  <si>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</si>
  <si>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</si>
  <si>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</si>
  <si>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</si>
  <si>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</si>
  <si>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</si>
  <si>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</si>
  <si>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</si>
  <si>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</si>
  <si>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</si>
  <si>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</si>
  <si>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</si>
  <si>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</si>
  <si>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</si>
  <si>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</si>
  <si>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</si>
  <si>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</si>
  <si>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</si>
  <si>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</si>
  <si>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</si>
  <si>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</si>
  <si>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</si>
  <si>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</si>
  <si>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</si>
  <si>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</si>
  <si>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</si>
  <si>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</si>
  <si>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</si>
  <si>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</si>
  <si>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</si>
  <si>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</si>
  <si>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</si>
  <si>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</si>
  <si>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</si>
  <si>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</si>
  <si>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</si>
  <si>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</si>
  <si>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</si>
  <si>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</si>
  <si>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</si>
  <si>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</si>
  <si>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</si>
  <si>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</si>
  <si>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</si>
  <si>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</si>
  <si>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</si>
  <si>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</si>
  <si>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</si>
  <si>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</si>
  <si>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</si>
  <si>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</si>
  <si>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</si>
  <si>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</si>
  <si>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</si>
  <si>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</si>
  <si>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</si>
  <si>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</si>
  <si>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</si>
  <si>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</si>
  <si>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</si>
  <si>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</si>
  <si>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</si>
  <si>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</si>
  <si>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</si>
  <si>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</si>
  <si>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</si>
  <si>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</si>
  <si>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</si>
  <si>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</si>
  <si>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</si>
  <si>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</si>
  <si>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</si>
  <si>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</si>
  <si>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</si>
  <si>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</si>
  <si>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</si>
  <si>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</si>
  <si>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</si>
  <si>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</si>
  <si>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</si>
  <si>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</si>
  <si>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</si>
  <si>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</si>
  <si>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</si>
  <si>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</si>
  <si>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</si>
  <si>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</si>
  <si>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</si>
  <si>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</si>
  <si>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</si>
  <si>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</si>
  <si>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</si>
  <si>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</si>
  <si>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</si>
  <si>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</si>
  <si>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</si>
  <si>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</si>
  <si>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</si>
  <si>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</si>
  <si>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</si>
  <si>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</si>
  <si>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</si>
  <si>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</si>
  <si>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</si>
  <si>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</si>
  <si>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</si>
  <si>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</si>
  <si>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</si>
  <si>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</si>
  <si>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</si>
  <si>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</si>
  <si>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</si>
  <si>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</si>
  <si>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</si>
  <si>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</si>
  <si>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</si>
  <si>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</si>
  <si>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</si>
  <si>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</si>
  <si>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</si>
  <si>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</si>
  <si>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</si>
  <si>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</si>
  <si>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</si>
  <si>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</si>
  <si>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</si>
  <si>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</si>
  <si>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</si>
  <si>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</si>
  <si>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</si>
  <si>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</si>
  <si>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</si>
  <si>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</si>
  <si>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</si>
  <si>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</si>
  <si>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</si>
  <si>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</si>
  <si>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</si>
  <si>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</si>
  <si>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</si>
  <si>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</si>
  <si>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</si>
  <si>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</si>
  <si>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</si>
  <si>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</si>
  <si>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</si>
  <si>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</si>
  <si>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</si>
  <si>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</si>
  <si>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</si>
  <si>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</si>
  <si>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</si>
  <si>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</si>
  <si>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</si>
  <si>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</si>
  <si>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</si>
  <si>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</si>
  <si>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</si>
  <si>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</si>
  <si>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</si>
  <si>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</si>
  <si>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</si>
  <si>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</si>
  <si>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</si>
  <si>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</si>
  <si>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</si>
  <si>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</si>
  <si>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</si>
  <si>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</si>
  <si>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</si>
  <si>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</si>
  <si>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</si>
  <si>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</si>
  <si>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</si>
  <si>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</si>
  <si>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</si>
  <si>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</si>
  <si>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</si>
  <si>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</si>
  <si>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</si>
  <si>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</si>
  <si>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</si>
  <si>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</si>
  <si>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</si>
  <si>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</si>
  <si>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</si>
  <si>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</si>
  <si>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</si>
  <si>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</si>
  <si>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</si>
  <si>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</si>
  <si>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</si>
  <si>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</si>
  <si>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</si>
  <si>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</si>
  <si>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</si>
  <si>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</si>
  <si>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</si>
  <si>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</si>
  <si>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</si>
  <si>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</si>
  <si>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</si>
  <si>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</si>
  <si>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</si>
  <si>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</si>
  <si>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</si>
  <si>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</si>
  <si>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</si>
  <si>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</si>
  <si>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</si>
  <si>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</si>
  <si>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</si>
  <si>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</si>
  <si>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</si>
  <si>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</si>
  <si>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</si>
  <si>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</si>
  <si>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</si>
  <si>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</si>
  <si>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</si>
  <si>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</si>
  <si>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</si>
  <si>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</si>
  <si>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</si>
  <si>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</si>
  <si>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</si>
  <si>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</si>
  <si>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</si>
  <si>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</si>
  <si>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</si>
  <si>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</si>
  <si>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</si>
  <si>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</si>
  <si>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</si>
  <si>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</si>
  <si>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</si>
  <si>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</si>
  <si>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</si>
  <si>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</si>
  <si>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</si>
  <si>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</si>
  <si>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</si>
  <si>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</si>
  <si>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</si>
  <si>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</si>
  <si>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</si>
  <si>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</si>
  <si>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</si>
  <si>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</si>
  <si>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</si>
  <si>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</si>
  <si>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</si>
  <si>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</si>
  <si>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</si>
  <si>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</si>
  <si>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</si>
  <si>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</si>
  <si>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</si>
  <si>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</si>
  <si>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</si>
  <si>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</si>
  <si>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</si>
  <si>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</si>
  <si>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</si>
  <si>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</si>
  <si>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</si>
  <si>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</si>
  <si>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</si>
  <si>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</si>
  <si>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</si>
  <si>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</si>
  <si>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</si>
  <si>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</si>
  <si>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</si>
  <si>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</si>
  <si>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</si>
  <si>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</si>
  <si>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</si>
  <si>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</si>
  <si>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</si>
  <si>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</si>
  <si>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</si>
  <si>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</si>
  <si>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</si>
  <si>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</si>
  <si>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</si>
  <si>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</si>
  <si>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</si>
  <si>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</si>
  <si>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</si>
  <si>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</si>
  <si>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</si>
  <si>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</si>
  <si>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</si>
  <si>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</si>
  <si>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</si>
  <si>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</si>
  <si>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</si>
  <si>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</si>
  <si>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</si>
  <si>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</si>
  <si>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</si>
  <si>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</si>
  <si>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</si>
  <si>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</si>
  <si>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</si>
  <si>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</si>
  <si>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</si>
  <si>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</si>
  <si>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</si>
  <si>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</si>
  <si>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</si>
  <si>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</si>
  <si>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</si>
  <si>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</si>
  <si>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</si>
  <si>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</si>
  <si>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</si>
  <si>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</si>
  <si>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</si>
  <si>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</si>
  <si>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</si>
  <si>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</si>
  <si>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</si>
  <si>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</si>
  <si>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</si>
  <si>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</si>
  <si>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</si>
  <si>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</si>
  <si>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</si>
  <si>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</si>
  <si>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</si>
  <si>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</si>
  <si>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</si>
  <si>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</si>
  <si>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</si>
  <si>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</si>
  <si>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</si>
  <si>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</si>
  <si>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</si>
  <si>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</si>
  <si>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</si>
  <si>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</si>
  <si>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</si>
  <si>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</si>
  <si>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</si>
  <si>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</si>
  <si>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</si>
  <si>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</si>
  <si>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</si>
  <si>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</si>
  <si>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</si>
  <si>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</si>
  <si>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</si>
  <si>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</si>
  <si>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</si>
  <si>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</si>
  <si>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</si>
  <si>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</si>
  <si>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</si>
  <si>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</si>
  <si>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</si>
  <si>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</si>
  <si>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</si>
  <si>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</si>
  <si>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</si>
  <si>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</si>
  <si>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</si>
  <si>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</si>
  <si>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</si>
  <si>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</si>
  <si>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</si>
  <si>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</si>
  <si>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</si>
  <si>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</si>
  <si>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</si>
  <si>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</si>
  <si>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</si>
  <si>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</si>
  <si>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</si>
  <si>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</si>
  <si>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</si>
  <si>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</si>
  <si>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</si>
  <si>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</si>
  <si>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</si>
  <si>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</si>
  <si>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</si>
  <si>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</si>
  <si>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</si>
  <si>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</si>
  <si>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</si>
  <si>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</si>
  <si>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</si>
  <si>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</si>
  <si>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</si>
  <si>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</si>
  <si>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</si>
  <si>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</si>
  <si>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</si>
  <si>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</si>
  <si>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</si>
  <si>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</si>
  <si>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</si>
  <si>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</si>
  <si>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</si>
  <si>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</si>
  <si>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</si>
  <si>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</si>
  <si>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</si>
  <si>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</si>
  <si>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</si>
  <si>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</si>
  <si>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</si>
  <si>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</si>
  <si>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</si>
  <si>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</si>
  <si>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</si>
  <si>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</si>
  <si>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</si>
  <si>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</si>
  <si>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</si>
  <si>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</si>
  <si>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</si>
  <si>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</si>
  <si>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</si>
  <si>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</si>
  <si>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</si>
  <si>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</si>
  <si>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</si>
  <si>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</si>
  <si>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</si>
  <si>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</si>
  <si>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</si>
  <si>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</si>
  <si>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</si>
  <si>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</si>
  <si>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</si>
  <si>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</si>
  <si>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</si>
  <si>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</si>
  <si>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</si>
  <si>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</si>
  <si>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</si>
  <si>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</si>
  <si>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</si>
  <si>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</si>
  <si>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</si>
  <si>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</si>
  <si>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</si>
  <si>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</si>
  <si>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</si>
  <si>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</si>
  <si>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</si>
  <si>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</si>
  <si>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</si>
  <si>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</si>
  <si>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</si>
  <si>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</si>
  <si>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</si>
  <si>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</si>
  <si>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</si>
  <si>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</si>
  <si>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</si>
  <si>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</si>
  <si>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</si>
  <si>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</si>
  <si>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</si>
  <si>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</si>
  <si>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</si>
  <si>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</si>
  <si>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</si>
  <si>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</si>
  <si>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</si>
  <si>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</si>
  <si>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</si>
  <si>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</si>
  <si>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</si>
  <si>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</si>
  <si>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</si>
  <si>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</si>
  <si>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</si>
  <si>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</si>
  <si>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</si>
  <si>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</si>
  <si>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</si>
  <si>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</si>
  <si>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</si>
  <si>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</si>
  <si>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</si>
  <si>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</si>
  <si>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</si>
  <si>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</si>
  <si>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</si>
  <si>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</si>
  <si>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</si>
  <si>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</si>
  <si>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</si>
  <si>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</si>
  <si>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</si>
  <si>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</si>
  <si>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</si>
  <si>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</si>
  <si>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</si>
  <si>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</si>
  <si>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</si>
  <si>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</si>
  <si>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</si>
  <si>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</si>
  <si>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</si>
  <si>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</si>
  <si>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</si>
  <si>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</si>
  <si>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</si>
  <si>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</si>
  <si>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</si>
  <si>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</si>
  <si>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</si>
  <si>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</si>
  <si>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</si>
  <si>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</si>
  <si>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</si>
  <si>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</si>
  <si>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</si>
  <si>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</si>
  <si>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</si>
  <si>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</si>
  <si>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</si>
  <si>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</si>
  <si>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</si>
  <si>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</si>
  <si>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</si>
  <si>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</si>
  <si>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</si>
  <si>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</si>
  <si>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</si>
  <si>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</si>
  <si>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</si>
  <si>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</si>
  <si>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</si>
  <si>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</si>
  <si>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</si>
  <si>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</si>
  <si>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</si>
  <si>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</si>
  <si>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</si>
  <si>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</si>
  <si>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</si>
  <si>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</si>
  <si>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</si>
  <si>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</si>
  <si>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</si>
  <si>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</si>
  <si>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</si>
  <si>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</si>
  <si>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</si>
  <si>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</si>
  <si>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</si>
  <si>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</si>
  <si>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</si>
  <si>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</si>
  <si>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</si>
  <si>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</si>
  <si>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</si>
  <si>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</si>
  <si>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</si>
  <si>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</si>
  <si>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</si>
  <si>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</si>
  <si>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</si>
  <si>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</si>
  <si>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</si>
  <si>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</si>
  <si>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</si>
  <si>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</si>
  <si>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</si>
  <si>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</si>
  <si>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</si>
  <si>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</si>
  <si>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</si>
  <si>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</si>
  <si>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</si>
  <si>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</si>
  <si>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</si>
  <si>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</si>
  <si>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</si>
  <si>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</si>
  <si>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</si>
  <si>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</si>
  <si>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</si>
  <si>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</si>
  <si>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</si>
  <si>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</si>
  <si>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</si>
  <si>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</si>
  <si>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</si>
  <si>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</si>
  <si>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</si>
  <si>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</si>
  <si>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</si>
  <si>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</si>
  <si>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</si>
  <si>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</si>
  <si>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</si>
  <si>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</si>
  <si>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</si>
  <si>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</si>
  <si>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</si>
  <si>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</si>
  <si>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</si>
  <si>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</si>
  <si>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</si>
  <si>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</si>
  <si>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</si>
  <si>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</si>
  <si>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</si>
  <si>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</si>
  <si>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</si>
  <si>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</si>
  <si>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</si>
  <si>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</si>
  <si>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</si>
  <si>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</si>
  <si>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</si>
  <si>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</si>
  <si>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</si>
  <si>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</si>
  <si>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</si>
  <si>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</si>
  <si>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</si>
  <si>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</si>
  <si>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</si>
  <si>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</si>
  <si>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</si>
  <si>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</si>
  <si>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</si>
  <si>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</si>
  <si>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</si>
  <si>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</si>
  <si>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</si>
  <si>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</si>
  <si>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</si>
  <si>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</si>
  <si>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</si>
  <si>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</si>
  <si>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</si>
  <si>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</si>
  <si>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</si>
  <si>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</si>
  <si>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</si>
  <si>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</si>
  <si>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</si>
  <si>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</si>
  <si>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</si>
  <si>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</si>
  <si>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</si>
  <si>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</si>
  <si>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</si>
  <si>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</si>
  <si>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</si>
  <si>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</si>
  <si>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</si>
  <si>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</si>
  <si>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</si>
  <si>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</si>
  <si>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</si>
  <si>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</si>
  <si>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</si>
  <si>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</si>
  <si>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</si>
  <si>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</si>
  <si>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</si>
  <si>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</si>
  <si>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</si>
  <si>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</si>
  <si>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</si>
  <si>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</si>
  <si>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</si>
  <si>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</si>
  <si>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</si>
  <si>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</si>
  <si>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</si>
  <si>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</si>
  <si>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</si>
  <si>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</si>
  <si>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</si>
  <si>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</si>
  <si>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</si>
  <si>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</si>
  <si>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</si>
  <si>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</si>
  <si>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</si>
  <si>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</si>
  <si>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</si>
  <si>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</si>
  <si>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</si>
  <si>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</si>
  <si>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</si>
  <si>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</si>
  <si>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</si>
  <si>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</si>
  <si>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</si>
  <si>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</si>
  <si>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</si>
  <si>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</si>
  <si>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</si>
  <si>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</si>
  <si>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</si>
  <si>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</si>
  <si>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</si>
  <si>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</si>
  <si>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</si>
  <si>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</si>
  <si>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</si>
  <si>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</si>
  <si>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</si>
  <si>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</si>
  <si>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</si>
  <si>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</si>
  <si>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</si>
  <si>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</si>
  <si>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</si>
  <si>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</si>
  <si>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</si>
  <si>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</si>
  <si>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</si>
  <si>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</si>
  <si>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</si>
  <si>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</si>
  <si>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</si>
  <si>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</si>
  <si>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</si>
  <si>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</si>
  <si>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</si>
  <si>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</si>
  <si>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</si>
  <si>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</si>
  <si>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</si>
  <si>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</si>
  <si>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</si>
  <si>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</si>
  <si>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</si>
  <si>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</si>
  <si>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</si>
  <si>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</si>
  <si>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</si>
  <si>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</si>
  <si>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</si>
  <si>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</si>
  <si>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</si>
  <si>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</si>
  <si>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</si>
  <si>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</si>
  <si>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</si>
  <si>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</si>
  <si>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</si>
  <si>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</si>
  <si>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</si>
  <si>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</si>
  <si>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</si>
  <si>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</si>
  <si>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</si>
  <si>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</si>
  <si>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</si>
  <si>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</si>
  <si>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</si>
  <si>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</si>
  <si>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</si>
  <si>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</si>
  <si>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</si>
  <si>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</si>
  <si>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</si>
  <si>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</si>
  <si>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</si>
  <si>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</si>
  <si>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</si>
  <si>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</si>
  <si>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</si>
  <si>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</si>
  <si>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</si>
  <si>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</si>
  <si>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</si>
  <si>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</si>
  <si>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</si>
  <si>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</si>
  <si>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</si>
  <si>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</si>
  <si>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</si>
  <si>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</si>
  <si>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</si>
  <si>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</si>
  <si>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</si>
  <si>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</si>
  <si>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</si>
  <si>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</si>
  <si>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</si>
  <si>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</si>
  <si>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</si>
  <si>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</si>
  <si>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</si>
  <si>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</si>
  <si>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</si>
  <si>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</si>
  <si>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</si>
  <si>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</si>
  <si>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</si>
  <si>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</si>
  <si>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</si>
  <si>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</si>
  <si>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</si>
  <si>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</si>
  <si>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</si>
  <si>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</si>
  <si>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</si>
  <si>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</si>
  <si>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</si>
  <si>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</si>
  <si>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</si>
  <si>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</si>
  <si>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</si>
  <si>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</si>
  <si>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</si>
  <si>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</si>
  <si>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</si>
  <si>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</si>
  <si>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</si>
  <si>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</si>
  <si>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</si>
  <si>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</si>
  <si>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</si>
  <si>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</si>
  <si>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</si>
  <si>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</si>
  <si>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</si>
  <si>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</si>
  <si>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</si>
  <si>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</si>
  <si>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</si>
  <si>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</si>
  <si>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</si>
  <si>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</si>
  <si>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</si>
  <si>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</si>
  <si>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</si>
  <si>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</si>
  <si>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</si>
  <si>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</si>
  <si>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</si>
  <si>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</si>
  <si>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</si>
  <si>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</si>
  <si>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</si>
  <si>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</si>
  <si>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</si>
  <si>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</si>
  <si>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</si>
  <si>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</si>
  <si>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</si>
  <si>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</si>
  <si>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</si>
  <si>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</si>
  <si>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</si>
  <si>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</si>
  <si>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</si>
  <si>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</si>
  <si>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</si>
  <si>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</si>
  <si>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</si>
  <si>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</si>
  <si>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</si>
  <si>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</si>
  <si>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</si>
  <si>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</si>
  <si>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</si>
  <si>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</si>
  <si>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</si>
  <si>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</si>
  <si>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</si>
  <si>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</si>
  <si>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</si>
  <si>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</si>
  <si>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</si>
  <si>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</si>
  <si>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</si>
  <si>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</si>
  <si>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</si>
  <si>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</si>
  <si>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</si>
  <si>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</si>
  <si>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</si>
  <si>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</si>
  <si>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</si>
  <si>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</si>
  <si>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</si>
  <si>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</si>
  <si>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</si>
  <si>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</si>
  <si>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</si>
  <si>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</si>
  <si>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</si>
  <si>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</si>
  <si>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</si>
  <si>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</si>
  <si>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</si>
  <si>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</si>
  <si>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</si>
  <si>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</si>
  <si>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</si>
  <si>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</si>
  <si>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</si>
  <si>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</si>
  <si>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</si>
  <si>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</si>
  <si>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</si>
  <si>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</si>
  <si>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</si>
  <si>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</si>
  <si>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</si>
  <si>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</si>
  <si>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</si>
  <si>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</si>
  <si>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</si>
  <si>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</si>
  <si>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</si>
  <si>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</si>
  <si>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</si>
  <si>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</si>
  <si>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</si>
  <si>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</si>
  <si>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</si>
  <si>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</si>
  <si>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</si>
  <si>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</si>
  <si>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</si>
  <si>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</si>
  <si>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</si>
  <si>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</si>
  <si>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</si>
  <si>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</si>
  <si>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</si>
  <si>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</si>
  <si>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</si>
  <si>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</si>
  <si>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</si>
  <si>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</si>
  <si>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</si>
  <si>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</si>
  <si>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</si>
  <si>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</si>
  <si>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</si>
  <si>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</si>
  <si>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</si>
  <si>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</si>
  <si>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</si>
  <si>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</si>
  <si>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</si>
  <si>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</si>
  <si>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</si>
  <si>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</si>
  <si>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</si>
  <si>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</si>
  <si>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</si>
  <si>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</si>
  <si>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</si>
  <si>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</si>
  <si>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</si>
  <si>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</si>
  <si>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</si>
  <si>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</si>
  <si>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</si>
  <si>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</si>
  <si>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</si>
  <si>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</si>
  <si>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</si>
  <si>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</si>
  <si>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</si>
  <si>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</si>
  <si>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</si>
  <si>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</si>
  <si>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</si>
  <si>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</si>
  <si>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</si>
  <si>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</si>
  <si>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</si>
  <si>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</si>
  <si>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</si>
  <si>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</si>
  <si>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</si>
  <si>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</si>
  <si>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</si>
  <si>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</si>
  <si>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</si>
  <si>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</si>
  <si>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</si>
  <si>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</si>
  <si>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</si>
  <si>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</si>
  <si>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</si>
  <si>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</si>
  <si>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</si>
  <si>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</si>
  <si>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</si>
  <si>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</si>
  <si>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</si>
  <si>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</si>
  <si>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</si>
  <si>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</si>
  <si>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</si>
  <si>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</si>
  <si>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</si>
  <si>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</si>
  <si>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</si>
  <si>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</si>
  <si>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</si>
  <si>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</si>
  <si>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</si>
  <si>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</si>
  <si>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</si>
  <si>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</si>
  <si>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</si>
  <si>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</si>
  <si>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</si>
  <si>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</si>
  <si>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</si>
  <si>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</si>
  <si>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</si>
  <si>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</si>
  <si>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</si>
  <si>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</si>
  <si>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</si>
  <si>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</si>
  <si>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</si>
  <si>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</si>
  <si>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</si>
  <si>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</si>
  <si>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</si>
  <si>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</si>
  <si>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</si>
  <si>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</si>
  <si>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</si>
  <si>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</si>
  <si>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</si>
  <si>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</si>
  <si>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</si>
  <si>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</si>
  <si>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</si>
  <si>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</si>
  <si>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</si>
  <si>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</si>
  <si>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</si>
  <si>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</si>
  <si>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</si>
  <si>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</si>
  <si>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</si>
  <si>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</si>
  <si>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</si>
  <si>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</si>
  <si>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</si>
  <si>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</si>
  <si>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</si>
  <si>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</si>
  <si>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</si>
  <si>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</si>
  <si>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</si>
  <si>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</si>
  <si>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</si>
  <si>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</si>
  <si>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</si>
  <si>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</si>
  <si>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</si>
  <si>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</si>
  <si>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</si>
  <si>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</si>
  <si>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</si>
  <si>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</si>
  <si>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</si>
  <si>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</si>
  <si>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</si>
  <si>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</si>
  <si>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</si>
  <si>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</si>
  <si>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</si>
  <si>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</si>
  <si>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</si>
  <si>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</si>
  <si>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</si>
  <si>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</si>
  <si>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</si>
  <si>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</si>
  <si>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</si>
  <si>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</si>
  <si>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</si>
  <si>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</si>
  <si>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</si>
  <si>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</si>
  <si>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</si>
  <si>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</si>
  <si>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</si>
  <si>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</si>
  <si>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</si>
  <si>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</si>
  <si>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</si>
  <si>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</si>
  <si>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</si>
  <si>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</si>
  <si>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</si>
  <si>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</si>
  <si>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</si>
  <si>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</si>
  <si>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</si>
  <si>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</si>
  <si>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</si>
  <si>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</si>
  <si>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</si>
  <si>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</si>
  <si>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</si>
  <si>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</si>
  <si>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</si>
  <si>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</si>
  <si>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</si>
  <si>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</si>
  <si>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</si>
  <si>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</si>
  <si>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</si>
  <si>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</si>
  <si>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</si>
  <si>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</si>
  <si>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</si>
  <si>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</si>
  <si>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</si>
  <si>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</si>
  <si>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</si>
  <si>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</si>
  <si>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</si>
  <si>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</si>
  <si>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</si>
  <si>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</si>
  <si>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</si>
  <si>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</si>
  <si>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</si>
  <si>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</si>
  <si>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</si>
  <si>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</si>
  <si>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</si>
  <si>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</si>
  <si>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</si>
  <si>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</si>
  <si>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</si>
  <si>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</si>
  <si>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</si>
  <si>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</si>
  <si>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</si>
  <si>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</si>
  <si>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</si>
  <si>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</si>
  <si>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</si>
  <si>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</si>
  <si>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</si>
  <si>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</si>
  <si>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</si>
  <si>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</si>
  <si>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</si>
  <si>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</si>
  <si>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</si>
  <si>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</si>
  <si>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</si>
  <si>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</si>
  <si>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</si>
  <si>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</si>
  <si>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</si>
  <si>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</si>
  <si>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</si>
  <si>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</si>
  <si>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</si>
  <si>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</si>
  <si>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</si>
  <si>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</si>
  <si>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</si>
  <si>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</si>
  <si>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</si>
  <si>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</si>
  <si>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</si>
  <si>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</si>
  <si>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</si>
  <si>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</si>
  <si>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</si>
  <si>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</si>
  <si>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</si>
  <si>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</si>
  <si>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</si>
  <si>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</si>
  <si>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</si>
  <si>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</si>
  <si>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</si>
  <si>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</si>
  <si>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</si>
  <si>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</si>
  <si>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</si>
  <si>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</si>
  <si>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</si>
  <si>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</si>
  <si>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</si>
  <si>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</si>
  <si>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</si>
  <si>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</si>
  <si>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</si>
  <si>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</si>
  <si>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</si>
  <si>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</si>
  <si>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</si>
  <si>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</si>
  <si>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</si>
  <si>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</si>
  <si>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</si>
  <si>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</si>
  <si>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</si>
  <si>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</si>
  <si>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</si>
  <si>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</si>
  <si>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</si>
  <si>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</si>
  <si>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</si>
  <si>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</si>
  <si>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</si>
  <si>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</si>
  <si>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</si>
  <si>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</si>
  <si>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</si>
  <si>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</si>
  <si>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</si>
  <si>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</si>
  <si>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</si>
  <si>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</si>
  <si>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</si>
  <si>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</si>
  <si>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</si>
  <si>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</si>
  <si>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</si>
  <si>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</si>
  <si>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</si>
  <si>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</si>
  <si>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</si>
  <si>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</si>
  <si>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</si>
  <si>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</si>
  <si>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</si>
  <si>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</si>
  <si>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</si>
  <si>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</si>
  <si>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</si>
  <si>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</si>
  <si>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</si>
  <si>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</si>
  <si>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</si>
  <si>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</si>
  <si>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</si>
  <si>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</si>
  <si>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</si>
  <si>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</si>
  <si>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</si>
  <si>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</si>
  <si>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</si>
  <si>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</si>
  <si>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</si>
  <si>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</si>
  <si>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</si>
  <si>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</si>
  <si>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</si>
  <si>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</si>
  <si>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</si>
  <si>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</si>
  <si>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</si>
  <si>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</si>
  <si>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</si>
  <si>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</si>
  <si>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</si>
  <si>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</si>
  <si>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</si>
  <si>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</si>
  <si>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</si>
  <si>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</si>
  <si>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</si>
  <si>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</si>
  <si>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</si>
  <si>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</si>
  <si>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</si>
  <si>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</si>
  <si>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</si>
  <si>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</si>
  <si>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</si>
  <si>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</si>
  <si>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</si>
  <si>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</si>
  <si>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</si>
  <si>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</si>
  <si>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</si>
  <si>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</si>
  <si>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</si>
  <si>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</si>
  <si>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</si>
  <si>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</si>
  <si>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</si>
  <si>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</si>
  <si>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</si>
  <si>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</si>
  <si>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</si>
  <si>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</si>
  <si>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</si>
  <si>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</si>
  <si>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</si>
  <si>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</si>
  <si>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</si>
  <si>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</si>
  <si>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</si>
  <si>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</si>
  <si>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</si>
  <si>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</si>
  <si>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</si>
  <si>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</si>
  <si>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</si>
  <si>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</si>
  <si>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</si>
  <si>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</si>
  <si>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</si>
  <si>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</si>
  <si>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</si>
  <si>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</si>
  <si>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</si>
  <si>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</si>
  <si>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</si>
  <si>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</si>
  <si>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</si>
  <si>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</si>
  <si>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</si>
  <si>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</si>
  <si>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</si>
  <si>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</si>
  <si>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</si>
  <si>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</si>
  <si>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</si>
  <si>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</si>
  <si>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</si>
  <si>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</si>
  <si>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</si>
  <si>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</si>
  <si>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</si>
  <si>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</si>
  <si>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</si>
  <si>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</si>
  <si>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</si>
  <si>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</si>
  <si>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</si>
  <si>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</si>
  <si>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</si>
  <si>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</si>
  <si>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</si>
  <si>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</si>
  <si>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</si>
  <si>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</si>
  <si>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</si>
  <si>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</si>
  <si>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</si>
  <si>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</si>
  <si>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</si>
  <si>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</si>
  <si>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</si>
  <si>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</si>
  <si>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</si>
  <si>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</si>
  <si>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</si>
  <si>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</si>
  <si>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</si>
  <si>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</si>
  <si>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</si>
  <si>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</si>
  <si>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</si>
  <si>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</si>
  <si>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</si>
  <si>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</si>
  <si>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</si>
  <si>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</si>
  <si>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</si>
  <si>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</si>
  <si>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</si>
  <si>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</si>
  <si>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</si>
  <si>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</si>
  <si>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</si>
  <si>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</si>
  <si>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</si>
  <si>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</si>
  <si>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</si>
  <si>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</si>
  <si>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</si>
  <si>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</si>
  <si>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</si>
  <si>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</si>
  <si>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</si>
  <si>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</si>
  <si>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</si>
  <si>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</si>
  <si>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</si>
  <si>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</si>
  <si>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</si>
  <si>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</si>
  <si>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</si>
  <si>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</si>
  <si>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</si>
  <si>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</si>
  <si>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</si>
  <si>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</si>
  <si>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</si>
  <si>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</si>
  <si>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</si>
  <si>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</si>
  <si>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</si>
  <si>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</si>
  <si>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</si>
  <si>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</si>
  <si>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</si>
  <si>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</si>
  <si>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</si>
  <si>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</si>
  <si>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</si>
  <si>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</si>
  <si>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</si>
  <si>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</si>
  <si>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</si>
  <si>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</si>
  <si>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</si>
  <si>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</si>
  <si>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</si>
  <si>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</si>
  <si>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</si>
  <si>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</si>
  <si>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</si>
  <si>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</si>
  <si>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</si>
  <si>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</si>
  <si>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</si>
  <si>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</si>
  <si>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</si>
  <si>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</si>
  <si>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</si>
  <si>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</si>
  <si>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</si>
  <si>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</si>
  <si>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</si>
  <si>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</si>
  <si>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</si>
  <si>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</si>
  <si>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</si>
  <si>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</si>
  <si>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</si>
  <si>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</si>
  <si>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</si>
  <si>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</si>
  <si>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</si>
  <si>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</si>
  <si>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</si>
  <si>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</si>
  <si>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</si>
  <si>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</si>
  <si>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</si>
  <si>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</si>
  <si>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</si>
  <si>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</si>
  <si>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</si>
  <si>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</si>
  <si>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</si>
  <si>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</si>
  <si>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</si>
  <si>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</si>
  <si>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</si>
  <si>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</si>
  <si>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</si>
  <si>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</si>
  <si>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</si>
  <si>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</si>
  <si>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</si>
  <si>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</si>
  <si>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</si>
  <si>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</si>
  <si>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</si>
  <si>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</si>
  <si>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</si>
  <si>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</si>
  <si>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</si>
  <si>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</si>
  <si>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</si>
  <si>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</si>
  <si>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</si>
  <si>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</si>
  <si>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</si>
  <si>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</si>
  <si>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</si>
  <si>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</si>
  <si>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</si>
  <si>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</si>
  <si>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</si>
  <si>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</si>
  <si>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</si>
  <si>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</si>
  <si>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</si>
  <si>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</si>
  <si>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</si>
  <si>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</si>
  <si>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</si>
  <si>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</si>
  <si>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</si>
  <si>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</si>
  <si>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</si>
  <si>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</si>
  <si>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</si>
  <si>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</si>
  <si>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</si>
  <si>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</si>
  <si>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</si>
  <si>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</si>
  <si>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</si>
  <si>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</si>
  <si>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</si>
  <si>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</si>
  <si>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</si>
  <si>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</si>
  <si>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</si>
  <si>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</si>
  <si>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</si>
  <si>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</si>
  <si>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</si>
  <si>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</si>
  <si>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</si>
  <si>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</si>
  <si>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</si>
  <si>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</si>
  <si>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</si>
  <si>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</si>
  <si>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</si>
  <si>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</si>
  <si>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</si>
  <si>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</si>
  <si>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</si>
  <si>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</si>
  <si>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</si>
  <si>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</si>
  <si>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</si>
  <si>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</si>
  <si>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</si>
  <si>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</si>
  <si>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</si>
  <si>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</si>
  <si>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</si>
  <si>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</si>
  <si>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</si>
  <si>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</si>
  <si>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</si>
  <si>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</si>
  <si>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</si>
  <si>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</si>
  <si>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</si>
  <si>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</si>
  <si>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</si>
  <si>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</si>
  <si>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</si>
  <si>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</si>
  <si>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</si>
  <si>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</si>
  <si>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</si>
  <si>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</si>
  <si>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</si>
  <si>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</si>
  <si>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</si>
  <si>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</si>
  <si>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</si>
  <si>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</si>
  <si>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</si>
  <si>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</si>
  <si>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</si>
  <si>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</si>
  <si>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</si>
  <si>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</si>
  <si>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</si>
  <si>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</si>
  <si>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</si>
  <si>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</si>
  <si>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</si>
  <si>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</si>
  <si>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</si>
  <si>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</si>
  <si>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</si>
  <si>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</si>
  <si>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</si>
  <si>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</si>
  <si>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</si>
  <si>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</si>
  <si>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</si>
  <si>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</si>
  <si>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</si>
  <si>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</si>
  <si>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</si>
  <si>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</si>
  <si>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</si>
  <si>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</si>
  <si>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</si>
  <si>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</si>
  <si>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</si>
  <si>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</si>
  <si>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</si>
  <si>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</si>
  <si>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</si>
  <si>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</si>
  <si>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</si>
  <si>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</si>
  <si>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</si>
  <si>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</si>
  <si>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</si>
  <si>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</si>
  <si>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</si>
  <si>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</si>
  <si>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</si>
  <si>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</si>
  <si>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</si>
  <si>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</si>
  <si>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</si>
  <si>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</si>
  <si>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</si>
  <si>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</si>
  <si>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</si>
  <si>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</si>
  <si>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</si>
  <si>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</si>
  <si>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</si>
  <si>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</si>
  <si>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</si>
  <si>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</si>
  <si>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</si>
  <si>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</si>
  <si>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</si>
  <si>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</si>
  <si>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</si>
  <si>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</si>
  <si>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</si>
  <si>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</si>
  <si>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</si>
  <si>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</si>
  <si>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</si>
  <si>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</si>
  <si>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</si>
  <si>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</si>
  <si>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</si>
  <si>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</si>
  <si>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</si>
  <si>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</si>
  <si>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</si>
  <si>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</si>
  <si>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</si>
  <si>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</si>
  <si>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</si>
  <si>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</si>
  <si>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</si>
  <si>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</si>
  <si>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</si>
  <si>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</si>
  <si>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</si>
  <si>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</si>
  <si>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</si>
  <si>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</si>
  <si>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</si>
  <si>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</si>
  <si>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</si>
  <si>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</si>
  <si>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</si>
  <si>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</si>
  <si>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</si>
  <si>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</si>
  <si>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</si>
  <si>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</si>
  <si>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</si>
  <si>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</si>
  <si>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</si>
  <si>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</si>
  <si>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</si>
  <si>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</si>
  <si>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</si>
  <si>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</si>
  <si>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</si>
  <si>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</si>
  <si>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</si>
  <si>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</si>
  <si>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</si>
  <si>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</si>
  <si>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</si>
  <si>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</si>
  <si>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</si>
  <si>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</si>
  <si>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</si>
  <si>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</si>
  <si>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</si>
  <si>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</si>
  <si>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</si>
  <si>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</si>
  <si>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</si>
  <si>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</si>
  <si>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</si>
  <si>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</si>
  <si>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</si>
  <si>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</si>
  <si>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</si>
  <si>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</si>
  <si>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</si>
  <si>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</si>
  <si>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</si>
  <si>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</si>
  <si>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</si>
  <si>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</si>
  <si>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</si>
  <si>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</si>
  <si>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</si>
  <si>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</si>
  <si>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</si>
  <si>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</si>
  <si>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</si>
  <si>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</si>
  <si>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</si>
  <si>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</si>
  <si>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</si>
  <si>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</si>
  <si>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</si>
  <si>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</si>
  <si>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</si>
  <si>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</si>
  <si>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</si>
  <si>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</si>
  <si>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</si>
  <si>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</si>
  <si>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</si>
  <si>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</si>
  <si>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</si>
  <si>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</si>
  <si>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</si>
  <si>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</si>
  <si>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</si>
  <si>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</si>
  <si>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</si>
  <si>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</si>
  <si>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</si>
  <si>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</si>
  <si>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</si>
  <si>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</si>
  <si>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</si>
  <si>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</si>
  <si>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</si>
  <si>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</si>
  <si>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</si>
  <si>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</si>
  <si>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</si>
  <si>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</si>
  <si>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</si>
  <si>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</si>
  <si>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</si>
  <si>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</si>
  <si>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</si>
  <si>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</si>
  <si>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</si>
  <si>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</si>
  <si>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</si>
  <si>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</si>
  <si>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</si>
  <si>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</si>
  <si>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</si>
  <si>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</si>
  <si>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</si>
  <si>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</si>
  <si>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</si>
  <si>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</si>
  <si>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</si>
  <si>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</si>
  <si>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</si>
  <si>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</si>
  <si>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</si>
  <si>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</si>
  <si>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</si>
  <si>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</si>
  <si>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</si>
  <si>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</si>
  <si>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</si>
  <si>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</si>
  <si>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</si>
  <si>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</si>
  <si>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</si>
  <si>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</si>
  <si>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</si>
  <si>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</si>
  <si>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</si>
  <si>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</si>
  <si>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</si>
  <si>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</si>
  <si>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</si>
  <si>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</si>
  <si>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</si>
  <si>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</si>
  <si>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</si>
  <si>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</si>
  <si>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</si>
  <si>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</si>
  <si>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</si>
  <si>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</si>
  <si>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</si>
  <si>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</si>
  <si>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</si>
  <si>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</si>
  <si>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</si>
  <si>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</si>
  <si>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</si>
  <si>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</si>
  <si>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</si>
  <si>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</si>
  <si>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</si>
  <si>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</si>
  <si>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</si>
  <si>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</si>
  <si>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</si>
  <si>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</si>
  <si>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</si>
  <si>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</si>
  <si>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</si>
  <si>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</si>
  <si>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</si>
  <si>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</si>
  <si>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</si>
  <si>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</si>
  <si>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</si>
  <si>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</si>
  <si>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</si>
  <si>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</si>
  <si>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</si>
  <si>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</si>
  <si>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</si>
  <si>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</si>
  <si>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</si>
  <si>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</si>
  <si>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</si>
  <si>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</si>
  <si>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</si>
  <si>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</si>
  <si>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</si>
  <si>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</si>
  <si>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</si>
  <si>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</si>
  <si>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</si>
  <si>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</si>
  <si>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</si>
  <si>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</si>
  <si>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</si>
  <si>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</si>
  <si>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</si>
  <si>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</si>
  <si>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</si>
  <si>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</si>
  <si>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</si>
  <si>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</si>
  <si>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</si>
  <si>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</si>
  <si>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</si>
  <si>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</si>
  <si>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</si>
  <si>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</si>
  <si>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</si>
  <si>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</si>
  <si>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</si>
  <si>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</si>
  <si>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</si>
  <si>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</si>
  <si>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</si>
  <si>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</si>
  <si>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</si>
  <si>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</si>
  <si>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</si>
  <si>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</si>
  <si>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</si>
  <si>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</si>
  <si>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</si>
  <si>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</si>
  <si>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</si>
  <si>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</si>
  <si>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</si>
  <si>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</si>
  <si>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</si>
  <si>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</si>
  <si>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</si>
  <si>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</si>
  <si>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</si>
  <si>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</si>
  <si>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</si>
  <si>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</si>
  <si>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</si>
  <si>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</si>
  <si>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</si>
  <si>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</si>
  <si>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</si>
  <si>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</si>
  <si>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</si>
  <si>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</si>
  <si>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</si>
  <si>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</si>
  <si>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</si>
  <si>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</si>
  <si>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</si>
  <si>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</si>
  <si>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</si>
  <si>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</si>
  <si>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</si>
  <si>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</si>
  <si>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</si>
  <si>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</si>
  <si>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</si>
  <si>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</si>
  <si>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</si>
  <si>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</si>
  <si>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</si>
  <si>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</si>
  <si>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</si>
  <si>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</si>
  <si>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</si>
  <si>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</si>
  <si>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</si>
  <si>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</si>
  <si>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</si>
  <si>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</si>
  <si>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</si>
  <si>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</si>
  <si>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</si>
  <si>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</si>
  <si>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</si>
  <si>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</si>
  <si>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</si>
  <si>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</si>
  <si>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</si>
  <si>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</si>
  <si>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</si>
  <si>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</si>
  <si>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</si>
  <si>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</si>
  <si>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</si>
  <si>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</si>
  <si>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</si>
  <si>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</si>
  <si>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</si>
  <si>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</si>
  <si>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</si>
  <si>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</si>
  <si>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</si>
  <si>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</si>
  <si>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</si>
  <si>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</si>
  <si>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</si>
  <si>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</si>
  <si>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</si>
  <si>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</si>
  <si>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</si>
  <si>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</si>
  <si>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</si>
  <si>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</si>
  <si>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</si>
  <si>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</si>
  <si>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</si>
  <si>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</si>
  <si>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</si>
  <si>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</si>
  <si>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</si>
  <si>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</si>
  <si>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</si>
  <si>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</si>
  <si>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</si>
  <si>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</si>
  <si>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</si>
  <si>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</si>
  <si>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</si>
  <si>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</si>
  <si>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</si>
  <si>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</si>
  <si>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</si>
  <si>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</si>
  <si>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</si>
  <si>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</si>
  <si>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</si>
  <si>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</si>
  <si>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</si>
  <si>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</si>
  <si>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</si>
  <si>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</si>
  <si>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</si>
  <si>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</si>
  <si>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</si>
  <si>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</si>
  <si>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</si>
  <si>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</si>
  <si>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</si>
  <si>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</si>
  <si>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</si>
  <si>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</si>
  <si>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</si>
  <si>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</si>
  <si>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</si>
  <si>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</si>
  <si>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</si>
  <si>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</si>
  <si>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</si>
  <si>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</si>
  <si>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</si>
  <si>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</si>
  <si>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</si>
  <si>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</si>
  <si>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</si>
  <si>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</si>
  <si>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</si>
  <si>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</si>
  <si>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</si>
  <si>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</si>
  <si>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</si>
  <si>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</si>
  <si>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</si>
  <si>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</si>
  <si>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</si>
  <si>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</si>
  <si>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</si>
  <si>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</si>
  <si>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</si>
  <si>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</si>
  <si>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</si>
  <si>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</si>
  <si>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</si>
  <si>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</si>
  <si>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</si>
  <si>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</si>
  <si>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</si>
  <si>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</si>
  <si>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</si>
  <si>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</si>
  <si>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</si>
  <si>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</si>
  <si>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</si>
  <si>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</si>
  <si>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</si>
  <si>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</si>
  <si>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</si>
  <si>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</si>
  <si>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</si>
  <si>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</si>
  <si>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</si>
  <si>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</si>
  <si>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</si>
  <si>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</si>
  <si>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</si>
  <si>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</si>
  <si>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</si>
  <si>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</si>
  <si>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</si>
  <si>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</si>
  <si>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</si>
  <si>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</si>
  <si>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</si>
  <si>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</si>
  <si>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</si>
  <si>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</si>
  <si>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</si>
  <si>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</si>
  <si>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</si>
  <si>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</si>
  <si>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</si>
  <si>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</si>
  <si>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</si>
  <si>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</si>
  <si>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</si>
  <si>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</si>
  <si>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</si>
  <si>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</si>
  <si>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</si>
  <si>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</si>
  <si>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</si>
  <si>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</si>
  <si>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</si>
  <si>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</si>
  <si>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</si>
  <si>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</si>
  <si>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</si>
  <si>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</si>
  <si>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</si>
  <si>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</si>
  <si>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</si>
  <si>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</si>
  <si>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</si>
  <si>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</si>
  <si>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</si>
  <si>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</si>
  <si>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</si>
  <si>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</si>
  <si>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</si>
  <si>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</si>
  <si>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</si>
  <si>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</si>
  <si>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</si>
  <si>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</si>
  <si>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</si>
  <si>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</si>
  <si>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</si>
  <si>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</si>
  <si>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</si>
  <si>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</si>
  <si>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</si>
  <si>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</si>
  <si>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</si>
  <si>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</si>
  <si>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</si>
  <si>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</si>
  <si>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</si>
  <si>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</si>
  <si>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</si>
  <si>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</si>
  <si>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</si>
  <si>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</si>
  <si>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</si>
  <si>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</si>
  <si>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</si>
  <si>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</si>
  <si>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</si>
  <si>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</si>
  <si>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</si>
  <si>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</si>
  <si>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</si>
  <si>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</si>
  <si>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</si>
  <si>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</si>
  <si>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</si>
  <si>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</si>
  <si>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</si>
  <si>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</si>
  <si>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</si>
  <si>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</si>
  <si>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</si>
  <si>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</si>
  <si>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</si>
  <si>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</si>
  <si>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</si>
  <si>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</si>
  <si>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</si>
  <si>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</si>
  <si>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</si>
  <si>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</si>
  <si>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</si>
  <si>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</si>
  <si>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</si>
  <si>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</si>
  <si>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</si>
  <si>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</si>
  <si>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</si>
  <si>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</si>
  <si>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</si>
  <si>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</si>
  <si>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</si>
  <si>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</si>
  <si>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</si>
  <si>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</si>
  <si>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</si>
  <si>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</si>
  <si>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</si>
  <si>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</si>
  <si>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</si>
  <si>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</si>
  <si>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</si>
  <si>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</si>
  <si>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</si>
  <si>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</si>
  <si>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</si>
  <si>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</si>
  <si>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</si>
  <si>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</si>
  <si>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</si>
  <si>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</si>
  <si>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</si>
  <si>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</si>
  <si>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</si>
  <si>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</si>
  <si>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</si>
  <si>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</si>
  <si>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</si>
  <si>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</si>
  <si>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</si>
  <si>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</si>
  <si>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</si>
  <si>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</si>
  <si>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</si>
  <si>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</si>
  <si>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</si>
  <si>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</si>
  <si>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</si>
  <si>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</si>
  <si>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</si>
  <si>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</si>
  <si>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</si>
  <si>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</si>
  <si>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</si>
  <si>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</si>
  <si>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</si>
  <si>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</si>
  <si>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</si>
  <si>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</si>
  <si>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</si>
  <si>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</si>
  <si>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</si>
  <si>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</si>
  <si>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</si>
  <si>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</si>
  <si>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</si>
  <si>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</si>
  <si>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</si>
  <si>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</si>
  <si>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</si>
  <si>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</si>
  <si>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</si>
  <si>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</si>
  <si>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</si>
  <si>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</si>
  <si>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</si>
  <si>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</si>
  <si>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</si>
  <si>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</si>
  <si>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</si>
  <si>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</si>
  <si>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</si>
  <si>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</si>
  <si>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</si>
  <si>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</si>
  <si>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</si>
  <si>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</si>
  <si>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</si>
  <si>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</si>
  <si>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</si>
  <si>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</si>
  <si>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</si>
  <si>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</si>
  <si>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</si>
  <si>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</si>
  <si>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</si>
  <si>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</si>
  <si>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</si>
  <si>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</si>
  <si>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</si>
  <si>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</si>
  <si>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</si>
  <si>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</si>
  <si>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</si>
  <si>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</si>
  <si>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</si>
  <si>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</si>
  <si>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</si>
  <si>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</si>
  <si>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</si>
  <si>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</si>
  <si>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</si>
  <si>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</si>
  <si>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</si>
  <si>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</si>
  <si>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</si>
  <si>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</si>
  <si>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</si>
  <si>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</si>
  <si>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</si>
  <si>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</si>
  <si>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</si>
  <si>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</si>
  <si>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</si>
  <si>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</si>
  <si>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</si>
  <si>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</si>
  <si>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</si>
  <si>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</si>
  <si>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</si>
  <si>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</si>
  <si>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</si>
  <si>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</si>
  <si>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</si>
  <si>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</si>
  <si>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</si>
  <si>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</si>
  <si>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</si>
  <si>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</si>
  <si>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</si>
  <si>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</si>
  <si>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</si>
  <si>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</si>
  <si>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</si>
  <si>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</si>
  <si>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</si>
  <si>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</si>
  <si>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</si>
  <si>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</si>
  <si>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</si>
  <si>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</si>
  <si>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</si>
  <si>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</si>
  <si>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</si>
  <si>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</si>
  <si>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</si>
  <si>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</si>
  <si>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</si>
  <si>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</si>
  <si>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</si>
  <si>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</si>
  <si>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</si>
  <si>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</si>
  <si>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</si>
  <si>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</si>
  <si>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</si>
  <si>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</si>
  <si>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</si>
  <si>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</si>
  <si>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</si>
  <si>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</si>
  <si>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</si>
  <si>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</si>
  <si>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</si>
  <si>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</si>
  <si>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</si>
  <si>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</si>
  <si>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</si>
  <si>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</si>
  <si>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</si>
  <si>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</si>
  <si>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</si>
  <si>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</si>
  <si>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</si>
  <si>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</si>
  <si>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</si>
  <si>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</si>
  <si>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</si>
  <si>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</si>
  <si>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</si>
  <si>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</si>
  <si>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</si>
  <si>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</si>
  <si>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</si>
  <si>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</si>
  <si>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</si>
  <si>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</si>
  <si>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</si>
  <si>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</si>
  <si>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</si>
  <si>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</si>
  <si>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</si>
  <si>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</si>
  <si>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</si>
  <si>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</si>
  <si>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</si>
  <si>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</si>
  <si>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</si>
  <si>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</si>
  <si>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</si>
  <si>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</si>
  <si>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</si>
  <si>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</si>
  <si>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</si>
  <si>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</si>
  <si>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</si>
  <si>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</si>
  <si>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</si>
  <si>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</si>
  <si>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</si>
  <si>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</si>
  <si>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</si>
  <si>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</si>
  <si>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</si>
  <si>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</si>
  <si>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</si>
  <si>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</si>
  <si>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</si>
  <si>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</si>
  <si>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</si>
  <si>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</si>
  <si>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</si>
  <si>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</si>
  <si>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</si>
  <si>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</si>
  <si>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</si>
  <si>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</si>
  <si>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</si>
  <si>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</si>
  <si>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</si>
  <si>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</si>
  <si>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</si>
  <si>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</si>
  <si>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</si>
  <si>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</si>
  <si>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</si>
  <si>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</si>
  <si>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</si>
  <si>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</si>
  <si>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</si>
  <si>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</si>
  <si>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</si>
  <si>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</si>
  <si>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</si>
  <si>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</si>
  <si>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</si>
  <si>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</si>
  <si>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</si>
  <si>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</si>
  <si>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</si>
  <si>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</si>
  <si>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</si>
  <si>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</si>
  <si>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</si>
  <si>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</si>
  <si>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</si>
  <si>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</si>
  <si>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</si>
  <si>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</si>
  <si>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</si>
  <si>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</si>
  <si>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</si>
  <si>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</si>
  <si>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</si>
  <si>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</si>
  <si>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</si>
  <si>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</si>
  <si>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</si>
  <si>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</si>
  <si>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</si>
  <si>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</si>
  <si>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</si>
  <si>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</si>
  <si>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</si>
  <si>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</si>
  <si>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</si>
  <si>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</si>
  <si>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</si>
  <si>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</si>
  <si>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</si>
  <si>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</si>
  <si>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</si>
  <si>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</si>
  <si>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</si>
  <si>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</si>
  <si>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</si>
  <si>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</si>
  <si>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</si>
  <si>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</si>
  <si>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</si>
  <si>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</si>
  <si>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</si>
  <si>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</si>
  <si>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</si>
  <si>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</si>
  <si>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</si>
  <si>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</si>
  <si>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</si>
  <si>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</si>
  <si>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</si>
  <si>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</si>
  <si>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</si>
  <si>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</si>
  <si>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</si>
  <si>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</si>
  <si>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</si>
  <si>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</si>
  <si>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</si>
  <si>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</si>
  <si>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</si>
  <si>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</si>
  <si>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</si>
  <si>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</si>
  <si>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</si>
  <si>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</si>
  <si>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</si>
  <si>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</si>
  <si>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</si>
  <si>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</si>
  <si>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</si>
  <si>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</si>
  <si>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</si>
  <si>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</si>
  <si>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</si>
  <si>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</si>
  <si>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</si>
  <si>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</si>
  <si>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</si>
  <si>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</si>
  <si>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</si>
  <si>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</si>
  <si>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</si>
  <si>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</si>
  <si>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</si>
  <si>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</si>
  <si>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</si>
  <si>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</si>
  <si>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</si>
  <si>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</si>
  <si>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</si>
  <si>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</si>
  <si>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</si>
  <si>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</si>
  <si>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</si>
  <si>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</si>
  <si>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</si>
  <si>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</si>
  <si>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</si>
  <si>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</si>
  <si>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</si>
  <si>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</si>
  <si>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</si>
  <si>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</si>
  <si>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</si>
  <si>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</si>
  <si>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</si>
  <si>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</si>
  <si>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</si>
  <si>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</si>
  <si>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</si>
  <si>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</si>
  <si>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</si>
  <si>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</si>
  <si>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</si>
  <si>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</si>
  <si>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</si>
  <si>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</si>
  <si>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</si>
  <si>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</si>
  <si>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</si>
  <si>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</si>
  <si>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</si>
  <si>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</si>
  <si>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</si>
  <si>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</si>
  <si>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</si>
  <si>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</si>
  <si>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</si>
  <si>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</si>
  <si>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</si>
  <si>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</si>
  <si>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</si>
  <si>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</si>
  <si>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</si>
  <si>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</si>
  <si>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</si>
  <si>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</si>
  <si>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</si>
  <si>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</si>
  <si>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</si>
  <si>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</si>
  <si>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</si>
  <si>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</si>
  <si>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</si>
  <si>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</si>
  <si>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</si>
  <si>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</si>
  <si>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</si>
  <si>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</si>
  <si>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</si>
  <si>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</si>
  <si>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</si>
  <si>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</si>
  <si>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</si>
  <si>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</si>
  <si>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</si>
  <si>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</si>
  <si>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</si>
  <si>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</si>
  <si>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</si>
  <si>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</si>
  <si>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</si>
  <si>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</si>
  <si>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</si>
  <si>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</si>
  <si>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</si>
  <si>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</si>
  <si>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</si>
  <si>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</si>
  <si>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</si>
  <si>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</si>
  <si>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</si>
  <si>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</si>
  <si>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</si>
  <si>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</si>
  <si>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</si>
  <si>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</si>
  <si>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</si>
  <si>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</si>
  <si>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</si>
  <si>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</si>
  <si>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</si>
  <si>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</si>
  <si>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</si>
  <si>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</si>
  <si>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</si>
  <si>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</si>
  <si>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</si>
  <si>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</si>
  <si>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</si>
  <si>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</si>
  <si>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</si>
  <si>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</si>
  <si>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</si>
  <si>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</si>
  <si>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</si>
  <si>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</si>
  <si>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</si>
  <si>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</si>
  <si>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</si>
  <si>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</si>
  <si>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</si>
  <si>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</si>
  <si>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</si>
  <si>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</si>
  <si>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</si>
  <si>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</si>
  <si>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</si>
  <si>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</si>
  <si>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</si>
  <si>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</si>
  <si>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</si>
  <si>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</si>
  <si>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</si>
  <si>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</si>
  <si>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</si>
  <si>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</si>
  <si>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</si>
  <si>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</si>
  <si>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</si>
  <si>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</si>
  <si>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</si>
  <si>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</si>
  <si>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</si>
  <si>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</si>
  <si>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</si>
  <si>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</si>
  <si>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</si>
  <si>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</si>
  <si>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</si>
  <si>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</si>
  <si>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</si>
  <si>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</si>
  <si>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</si>
  <si>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</si>
  <si>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</si>
  <si>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</si>
  <si>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</si>
  <si>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</si>
  <si>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</si>
  <si>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</si>
  <si>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</si>
  <si>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</si>
  <si>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</si>
  <si>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</si>
  <si>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</si>
  <si>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</si>
  <si>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</si>
  <si>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</si>
  <si>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</si>
  <si>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</si>
  <si>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</si>
  <si>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</si>
  <si>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</si>
  <si>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</si>
  <si>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</si>
  <si>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</si>
  <si>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</si>
  <si>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</si>
  <si>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</si>
  <si>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</si>
  <si>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</si>
  <si>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</si>
  <si>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</si>
  <si>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</si>
  <si>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</si>
  <si>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</si>
  <si>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</si>
  <si>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</si>
  <si>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</si>
  <si>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</si>
  <si>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</si>
  <si>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</si>
  <si>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</si>
  <si>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</si>
  <si>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</si>
  <si>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</si>
  <si>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</si>
  <si>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</si>
  <si>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</si>
  <si>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</si>
  <si>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</si>
  <si>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</si>
  <si>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</si>
  <si>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</si>
  <si>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</si>
  <si>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</si>
  <si>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</si>
  <si>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</si>
  <si>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</si>
  <si>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</si>
  <si>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</si>
  <si>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</si>
  <si>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</si>
  <si>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</si>
  <si>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</si>
  <si>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</si>
  <si>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</si>
  <si>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</si>
  <si>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</si>
  <si>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</si>
  <si>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</si>
  <si>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</si>
  <si>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</si>
  <si>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</si>
  <si>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</si>
  <si>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</si>
  <si>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</si>
  <si>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</si>
  <si>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</si>
  <si>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</si>
  <si>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</si>
  <si>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</si>
  <si>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</si>
  <si>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</si>
  <si>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</si>
  <si>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</si>
  <si>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</si>
  <si>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</si>
  <si>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</si>
  <si>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</si>
  <si>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</si>
  <si>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</si>
  <si>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</si>
  <si>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</si>
  <si>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</si>
  <si>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</si>
  <si>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</si>
  <si>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</si>
  <si>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</si>
  <si>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</si>
  <si>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</si>
  <si>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</si>
  <si>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</si>
  <si>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</si>
  <si>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</si>
  <si>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</si>
  <si>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</si>
  <si>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</si>
  <si>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</si>
  <si>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</si>
  <si>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</si>
  <si>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</si>
  <si>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</si>
  <si>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</si>
  <si>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</si>
  <si>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</si>
  <si>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</si>
  <si>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</si>
  <si>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</si>
  <si>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</si>
  <si>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</si>
  <si>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</si>
  <si>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</si>
  <si>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</si>
  <si>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</si>
  <si>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</si>
  <si>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</si>
  <si>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</si>
  <si>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</si>
  <si>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</si>
  <si>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</si>
  <si>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</si>
  <si>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</si>
  <si>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</si>
  <si>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</si>
  <si>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</si>
  <si>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</si>
  <si>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</si>
  <si>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</si>
  <si>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</si>
  <si>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</si>
  <si>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</si>
  <si>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</si>
  <si>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</si>
  <si>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</si>
  <si>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</si>
  <si>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</si>
  <si>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</si>
  <si>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</si>
  <si>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</si>
  <si>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</si>
  <si>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</si>
  <si>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</si>
  <si>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</si>
  <si>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</si>
  <si>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</si>
  <si>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</si>
  <si>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</si>
  <si>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</si>
  <si>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</si>
  <si>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</si>
  <si>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</si>
  <si>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</si>
  <si>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</si>
  <si>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</si>
  <si>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</si>
  <si>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</si>
  <si>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</si>
  <si>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</si>
  <si>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</si>
  <si>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</si>
  <si>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</si>
  <si>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</si>
  <si>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</si>
  <si>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</si>
  <si>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</si>
  <si>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</si>
  <si>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</si>
  <si>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</si>
  <si>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</si>
  <si>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</si>
  <si>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</si>
  <si>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</si>
  <si>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</si>
  <si>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</si>
  <si>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</si>
  <si>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</si>
  <si>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</si>
  <si>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</si>
  <si>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</si>
  <si>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</si>
  <si>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</si>
  <si>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</si>
  <si>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</si>
  <si>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</si>
  <si>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</si>
  <si>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</si>
  <si>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</si>
  <si>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</si>
  <si>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</si>
  <si>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</si>
  <si>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</si>
  <si>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</si>
  <si>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</si>
  <si>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</si>
  <si>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</si>
  <si>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</si>
  <si>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</si>
  <si>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</si>
  <si>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</si>
  <si>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</si>
  <si>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</si>
  <si>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</si>
  <si>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</si>
  <si>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</si>
  <si>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</si>
  <si>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</si>
  <si>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</si>
  <si>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</si>
  <si>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</si>
  <si>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</si>
  <si>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</si>
  <si>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</si>
  <si>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</si>
  <si>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</si>
  <si>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</si>
  <si>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</si>
  <si>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</si>
  <si>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</si>
  <si>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</si>
  <si>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</si>
  <si>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</si>
  <si>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</si>
  <si>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</si>
  <si>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</si>
  <si>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</si>
  <si>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</si>
  <si>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</si>
  <si>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</si>
  <si>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</si>
  <si>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</si>
  <si>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</si>
  <si>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</si>
  <si>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</si>
  <si>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</si>
  <si>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</si>
  <si>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</si>
  <si>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</si>
  <si>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</si>
  <si>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</si>
  <si>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</si>
  <si>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</si>
  <si>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</si>
  <si>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</si>
  <si>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</si>
  <si>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</si>
  <si>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</si>
  <si>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</si>
  <si>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</si>
  <si>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</si>
  <si>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</si>
  <si>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</si>
  <si>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</si>
  <si>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</si>
  <si>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</si>
  <si>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</si>
  <si>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</si>
  <si>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</si>
  <si>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</si>
  <si>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</si>
  <si>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</si>
  <si>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</si>
  <si>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</si>
  <si>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</si>
  <si>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</si>
  <si>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</si>
  <si>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</si>
  <si>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</si>
  <si>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</si>
  <si>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</si>
  <si>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</si>
  <si>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</si>
  <si>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</si>
  <si>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</si>
  <si>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</si>
  <si>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</si>
  <si>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</si>
  <si>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</si>
  <si>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</si>
  <si>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</si>
  <si>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</si>
  <si>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</si>
  <si>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</si>
  <si>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</si>
  <si>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</si>
  <si>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</si>
  <si>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</si>
  <si>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</si>
  <si>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</si>
  <si>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</si>
  <si>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</si>
  <si>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</si>
  <si>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</si>
  <si>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</si>
  <si>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</si>
  <si>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</si>
  <si>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</si>
  <si>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</si>
  <si>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</si>
  <si>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</si>
  <si>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</si>
  <si>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</si>
  <si>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</si>
  <si>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</si>
  <si>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</si>
  <si>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</si>
  <si>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</si>
  <si>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</si>
  <si>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</si>
  <si>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</si>
  <si>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</si>
  <si>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</si>
  <si>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</si>
  <si>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</si>
  <si>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</si>
  <si>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</si>
  <si>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</si>
  <si>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</si>
  <si>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</si>
  <si>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</si>
  <si>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</si>
  <si>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</si>
  <si>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</si>
  <si>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</si>
  <si>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</si>
  <si>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</si>
  <si>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</si>
  <si>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</si>
  <si>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</si>
  <si>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</si>
  <si>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</si>
  <si>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</si>
  <si>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</si>
  <si>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</si>
  <si>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</si>
  <si>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</si>
  <si>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</si>
  <si>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</si>
  <si>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</si>
  <si>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</si>
  <si>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</si>
  <si>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</si>
  <si>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</si>
  <si>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</si>
  <si>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</si>
  <si>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</si>
  <si>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</si>
  <si>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</si>
  <si>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</si>
  <si>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</si>
  <si>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</si>
  <si>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</si>
  <si>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</si>
  <si>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</si>
  <si>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</si>
  <si>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</si>
  <si>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</si>
  <si>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</si>
  <si>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</si>
  <si>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</si>
  <si>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</si>
  <si>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</si>
  <si>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</si>
  <si>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</si>
  <si>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</si>
  <si>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</si>
  <si>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</si>
  <si>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</si>
  <si>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</si>
  <si>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</si>
  <si>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</si>
  <si>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</si>
  <si>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</si>
  <si>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</si>
  <si>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</si>
  <si>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</si>
  <si>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</si>
  <si>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</si>
  <si>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</si>
  <si>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</si>
  <si>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</si>
  <si>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</si>
  <si>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</si>
  <si>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</si>
  <si>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</si>
  <si>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</si>
  <si>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</si>
  <si>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</si>
  <si>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</si>
  <si>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</si>
  <si>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</si>
  <si>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</si>
  <si>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</si>
  <si>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</si>
  <si>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</si>
  <si>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</si>
  <si>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</si>
  <si>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</si>
  <si>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</si>
  <si>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</si>
  <si>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</si>
  <si>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</si>
  <si>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</si>
  <si>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</si>
  <si>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</si>
  <si>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</si>
  <si>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</si>
  <si>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</si>
  <si>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</si>
  <si>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</si>
  <si>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</si>
  <si>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</si>
  <si>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</si>
  <si>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</si>
  <si>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</si>
  <si>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</si>
  <si>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</si>
  <si>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</si>
  <si>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</si>
  <si>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</si>
  <si>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</si>
  <si>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</si>
  <si>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</si>
  <si>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</si>
  <si>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</si>
  <si>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</si>
  <si>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</si>
  <si>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</si>
  <si>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</si>
  <si>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</si>
  <si>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</si>
  <si>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</si>
  <si>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</si>
  <si>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</si>
  <si>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</si>
  <si>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</si>
  <si>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</si>
  <si>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</si>
  <si>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</si>
  <si>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</si>
  <si>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</si>
  <si>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</si>
  <si>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</si>
  <si>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</si>
  <si>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</si>
  <si>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</si>
  <si>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</si>
  <si>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</si>
  <si>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</si>
  <si>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</si>
  <si>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</si>
  <si>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</si>
  <si>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</si>
  <si>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</si>
  <si>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</si>
  <si>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</si>
  <si>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</si>
  <si>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</si>
  <si>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</si>
  <si>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</si>
  <si>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</si>
  <si>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</si>
  <si>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</si>
  <si>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</si>
  <si>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</si>
  <si>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</si>
  <si>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</si>
  <si>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</si>
  <si>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</si>
  <si>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</si>
  <si>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</si>
  <si>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</si>
  <si>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</si>
  <si>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</si>
  <si>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</si>
  <si>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</si>
  <si>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</si>
  <si>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</si>
  <si>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</si>
  <si>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</si>
  <si>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</si>
  <si>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</si>
  <si>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</si>
  <si>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</si>
  <si>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</si>
  <si>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</si>
  <si>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</si>
  <si>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</si>
  <si>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</si>
  <si>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</si>
  <si>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</si>
  <si>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</si>
  <si>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</si>
  <si>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</si>
  <si>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</si>
  <si>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</si>
  <si>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</si>
  <si>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</si>
  <si>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</si>
  <si>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</si>
  <si>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</si>
  <si>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</si>
  <si>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</si>
  <si>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</si>
  <si>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</si>
  <si>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</si>
  <si>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</si>
  <si>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</si>
  <si>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</si>
  <si>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</si>
  <si>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</si>
  <si>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</si>
  <si>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</si>
  <si>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</si>
  <si>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</si>
  <si>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</si>
  <si>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</si>
  <si>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</si>
  <si>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</si>
  <si>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</si>
  <si>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</si>
  <si>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</si>
  <si>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</si>
  <si>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</si>
  <si>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</si>
  <si>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</si>
  <si>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</si>
  <si>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</si>
  <si>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</si>
  <si>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</si>
  <si>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</si>
  <si>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</si>
  <si>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</si>
  <si>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</si>
  <si>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</si>
  <si>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</si>
  <si>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</si>
  <si>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</si>
  <si>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</si>
  <si>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</si>
  <si>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</si>
  <si>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</si>
  <si>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</si>
  <si>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</si>
  <si>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</si>
  <si>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</si>
  <si>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</si>
  <si>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</si>
  <si>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</si>
  <si>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</si>
  <si>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</si>
  <si>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</si>
  <si>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</si>
  <si>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</si>
  <si>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</si>
  <si>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</si>
  <si>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</si>
  <si>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</si>
  <si>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</si>
  <si>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</si>
  <si>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</si>
  <si>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</si>
  <si>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</si>
  <si>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</si>
  <si>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</si>
  <si>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</si>
  <si>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</si>
  <si>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</si>
  <si>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</si>
  <si>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</si>
  <si>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</si>
  <si>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</si>
  <si>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</si>
  <si>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</si>
  <si>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</si>
  <si>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</si>
  <si>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</si>
  <si>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</si>
  <si>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</si>
  <si>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</si>
  <si>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</si>
  <si>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</si>
  <si>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</si>
  <si>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</si>
  <si>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</si>
  <si>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</si>
  <si>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</si>
  <si>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</si>
  <si>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</si>
  <si>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</si>
  <si>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</si>
  <si>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</si>
  <si>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</si>
  <si>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</si>
  <si>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</si>
  <si>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</si>
  <si>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</si>
  <si>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</si>
  <si>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</si>
  <si>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</si>
  <si>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</si>
  <si>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</si>
  <si>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</si>
  <si>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</si>
  <si>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</si>
  <si>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</si>
  <si>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</si>
  <si>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</si>
  <si>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</si>
  <si>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</si>
  <si>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</si>
  <si>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</si>
  <si>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</si>
  <si>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</si>
  <si>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</si>
  <si>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</si>
  <si>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</si>
  <si>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</si>
  <si>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</si>
  <si>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</si>
  <si>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</si>
  <si>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</si>
  <si>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</si>
  <si>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</si>
  <si>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</si>
  <si>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</si>
  <si>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</si>
  <si>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</si>
  <si>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</si>
  <si>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</si>
  <si>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</si>
  <si>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</si>
  <si>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</si>
  <si>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</si>
  <si>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</si>
  <si>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</si>
  <si>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</si>
  <si>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</si>
  <si>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</si>
  <si>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</si>
  <si>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</si>
  <si>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</si>
  <si>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</si>
  <si>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</si>
  <si>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</si>
  <si>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</si>
  <si>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</si>
  <si>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</si>
  <si>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</si>
  <si>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</si>
  <si>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</si>
  <si>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</si>
  <si>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</si>
  <si>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</si>
  <si>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</si>
  <si>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</si>
  <si>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</si>
  <si>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</si>
  <si>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</si>
  <si>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</si>
  <si>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</si>
  <si>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</si>
  <si>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</si>
  <si>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</si>
  <si>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</si>
  <si>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</si>
  <si>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</si>
  <si>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</si>
  <si>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</si>
  <si>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</si>
  <si>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</si>
  <si>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</si>
  <si>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</si>
  <si>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</si>
  <si>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</si>
  <si>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</si>
  <si>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</si>
  <si>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</si>
  <si>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</si>
  <si>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</si>
  <si>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</si>
  <si>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</si>
  <si>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</si>
  <si>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</si>
  <si>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</si>
  <si>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</si>
  <si>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</si>
  <si>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</si>
  <si>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</si>
  <si>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</si>
  <si>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</si>
  <si>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</si>
  <si>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</si>
  <si>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</si>
  <si>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</si>
  <si>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</si>
  <si>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</si>
  <si>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</si>
  <si>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</si>
  <si>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</si>
  <si>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</si>
  <si>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</si>
  <si>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</si>
  <si>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</si>
  <si>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</si>
  <si>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</si>
  <si>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</si>
  <si>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</si>
  <si>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</si>
  <si>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</si>
  <si>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</si>
  <si>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</si>
  <si>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</si>
  <si>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</si>
  <si>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</si>
  <si>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</si>
  <si>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</si>
  <si>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</si>
  <si>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</si>
  <si>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</si>
  <si>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</si>
  <si>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</si>
  <si>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</si>
  <si>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</si>
  <si>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</si>
  <si>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</si>
  <si>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</si>
  <si>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</si>
  <si>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</si>
  <si>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</si>
  <si>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</si>
  <si>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</si>
  <si>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</si>
  <si>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</si>
  <si>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</si>
  <si>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</si>
  <si>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</si>
  <si>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</si>
  <si>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</si>
  <si>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</si>
  <si>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</si>
  <si>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</si>
  <si>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</si>
  <si>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</si>
  <si>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</si>
  <si>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</si>
  <si>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</si>
  <si>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</si>
  <si>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</si>
  <si>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</si>
  <si>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</si>
  <si>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</si>
  <si>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</si>
  <si>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</si>
  <si>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</si>
  <si>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</si>
  <si>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</si>
  <si>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</si>
  <si>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</si>
  <si>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</si>
  <si>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</si>
  <si>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</si>
  <si>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</si>
  <si>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</si>
  <si>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</si>
  <si>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</si>
  <si>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</si>
  <si>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</si>
  <si>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</si>
  <si>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</si>
  <si>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</si>
  <si>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</si>
  <si>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</si>
  <si>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</si>
  <si>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</si>
  <si>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</si>
  <si>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</si>
  <si>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</si>
  <si>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</si>
  <si>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</si>
  <si>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</si>
  <si>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</si>
  <si>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</si>
  <si>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</si>
  <si>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</si>
  <si>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</si>
  <si>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</si>
  <si>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</si>
  <si>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</si>
  <si>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</si>
  <si>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</si>
  <si>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</si>
  <si>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</si>
  <si>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</si>
  <si>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</si>
  <si>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</si>
  <si>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</si>
  <si>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</si>
  <si>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</si>
  <si>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</si>
  <si>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</si>
  <si>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</si>
  <si>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</si>
  <si>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</si>
  <si>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</si>
  <si>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</si>
  <si>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</si>
  <si>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</si>
  <si>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</si>
  <si>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</si>
  <si>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</si>
  <si>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</si>
  <si>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</si>
  <si>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</si>
  <si>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</si>
  <si>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</si>
  <si>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</si>
  <si>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</si>
  <si>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</si>
  <si>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</si>
  <si>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</si>
  <si>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</si>
  <si>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</si>
  <si>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</si>
  <si>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</si>
  <si>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</si>
  <si>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</si>
  <si>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</si>
  <si>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</si>
  <si>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</si>
  <si>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</si>
  <si>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</si>
  <si>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</si>
  <si>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</si>
  <si>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</si>
  <si>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</si>
  <si>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</si>
  <si>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</si>
  <si>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</si>
  <si>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</si>
  <si>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</si>
  <si>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</si>
  <si>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</si>
  <si>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</si>
  <si>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</si>
  <si>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</si>
  <si>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</si>
  <si>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</si>
  <si>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</si>
  <si>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</si>
  <si>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</si>
  <si>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</si>
  <si>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</si>
  <si>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</si>
  <si>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</si>
  <si>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</si>
  <si>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</si>
  <si>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</si>
  <si>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</si>
  <si>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</si>
  <si>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</si>
  <si>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</si>
  <si>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</si>
  <si>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</si>
  <si>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</si>
  <si>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</si>
  <si>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</si>
  <si>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</si>
  <si>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</si>
  <si>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</si>
  <si>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</si>
  <si>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</si>
  <si>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</si>
  <si>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</si>
  <si>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</si>
  <si>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</si>
  <si>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</si>
  <si>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</si>
  <si>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</si>
  <si>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</si>
  <si>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</si>
  <si>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</si>
  <si>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</si>
  <si>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</si>
  <si>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</si>
  <si>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</si>
  <si>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</si>
  <si>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</si>
  <si>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</si>
  <si>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</si>
  <si>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</si>
  <si>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</si>
  <si>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</si>
  <si>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</si>
  <si>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</si>
  <si>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</si>
  <si>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</si>
  <si>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</si>
  <si>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</si>
  <si>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</si>
  <si>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</si>
  <si>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</si>
  <si>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</si>
  <si>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</si>
  <si>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</si>
  <si>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</si>
  <si>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</si>
  <si>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</si>
  <si>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</si>
  <si>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</si>
  <si>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</si>
  <si>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</si>
  <si>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</si>
  <si>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</si>
  <si>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</si>
  <si>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</si>
  <si>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</si>
  <si>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</si>
  <si>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</si>
  <si>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</si>
  <si>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</si>
  <si>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</si>
  <si>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</si>
  <si>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</si>
  <si>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</si>
  <si>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</si>
  <si>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</si>
  <si>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</si>
  <si>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</si>
  <si>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</si>
  <si>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</si>
  <si>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</si>
  <si>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</si>
  <si>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</si>
  <si>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</si>
  <si>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</si>
  <si>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</si>
  <si>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</si>
  <si>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</si>
  <si>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</si>
  <si>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</si>
  <si>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</si>
  <si>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</si>
  <si>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</si>
  <si>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</si>
  <si>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</si>
  <si>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</si>
  <si>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</si>
  <si>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</si>
  <si>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</si>
  <si>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</si>
  <si>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</si>
  <si>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</si>
  <si>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</si>
  <si>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</si>
  <si>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</si>
  <si>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</si>
  <si>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</si>
  <si>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</si>
  <si>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</si>
  <si>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</si>
  <si>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</si>
  <si>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</si>
  <si>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</si>
  <si>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</si>
  <si>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</si>
  <si>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</si>
  <si>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</si>
  <si>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</si>
  <si>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</si>
  <si>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</si>
  <si>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</si>
  <si>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</si>
  <si>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</si>
  <si>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</si>
  <si>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</si>
  <si>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</si>
  <si>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</si>
  <si>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</si>
  <si>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</si>
  <si>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</si>
  <si>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</si>
  <si>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</si>
  <si>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</si>
  <si>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</si>
  <si>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</si>
  <si>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</si>
  <si>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</si>
  <si>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</si>
  <si>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</si>
  <si>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</si>
  <si>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</si>
  <si>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</si>
  <si>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</si>
  <si>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</si>
  <si>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</si>
  <si>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</si>
  <si>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</si>
  <si>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</si>
  <si>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</si>
  <si>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</si>
  <si>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</si>
  <si>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</si>
  <si>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</si>
  <si>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</si>
  <si>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</si>
  <si>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</si>
  <si>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</si>
  <si>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</si>
  <si>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</si>
  <si>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</si>
  <si>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</si>
  <si>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</si>
  <si>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</si>
  <si>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</si>
  <si>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</si>
  <si>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</si>
  <si>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</si>
  <si>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</si>
  <si>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</si>
  <si>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</si>
  <si>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</si>
  <si>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</si>
  <si>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</si>
  <si>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</si>
  <si>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</si>
  <si>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</si>
  <si>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</si>
  <si>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</si>
  <si>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</si>
  <si>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</si>
  <si>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</si>
  <si>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</si>
  <si>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</si>
  <si>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</si>
  <si>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</si>
  <si>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</si>
  <si>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</si>
  <si>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</si>
  <si>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</si>
  <si>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</si>
  <si>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</si>
  <si>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</si>
  <si>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</si>
  <si>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</si>
  <si>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</si>
  <si>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</si>
  <si>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</si>
  <si>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</si>
  <si>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</si>
  <si>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</si>
  <si>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</si>
  <si>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</si>
  <si>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</si>
  <si>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</si>
  <si>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</si>
  <si>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</si>
  <si>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</si>
  <si>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</si>
  <si>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</si>
  <si>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</si>
  <si>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</si>
  <si>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</si>
  <si>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</si>
  <si>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</si>
  <si>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</si>
  <si>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</si>
  <si>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</si>
  <si>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</si>
  <si>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</si>
  <si>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</si>
  <si>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</si>
  <si>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</si>
  <si>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</si>
  <si>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</si>
  <si>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</si>
  <si>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</si>
  <si>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</si>
  <si>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</si>
  <si>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</si>
  <si>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</si>
  <si>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</si>
  <si>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</si>
  <si>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</si>
  <si>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</si>
  <si>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</si>
  <si>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</si>
  <si>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</si>
  <si>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</si>
  <si>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</si>
  <si>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</si>
  <si>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</si>
  <si>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</si>
  <si>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</si>
  <si>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</si>
  <si>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</si>
  <si>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</si>
  <si>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</si>
  <si>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</si>
  <si>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</si>
  <si>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</si>
  <si>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</si>
  <si>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</si>
  <si>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</si>
  <si>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</si>
  <si>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</si>
  <si>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</si>
  <si>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</si>
  <si>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</si>
  <si>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</si>
  <si>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</si>
  <si>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</si>
  <si>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</si>
  <si>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</si>
  <si>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</si>
  <si>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</si>
  <si>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</si>
  <si>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</si>
  <si>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</si>
  <si>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</si>
  <si>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</si>
  <si>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</si>
  <si>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</si>
  <si>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</si>
  <si>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</si>
  <si>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</si>
  <si>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</si>
  <si>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</si>
  <si>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</si>
  <si>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</si>
  <si>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</si>
  <si>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</si>
  <si>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</si>
  <si>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</si>
  <si>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</si>
  <si>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</si>
  <si>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</si>
  <si>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</si>
  <si>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</si>
  <si>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</si>
  <si>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</si>
  <si>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</si>
  <si>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</si>
  <si>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</si>
  <si>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</si>
  <si>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</si>
  <si>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</si>
  <si>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</si>
  <si>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</si>
  <si>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</si>
  <si>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</si>
  <si>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</si>
  <si>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</si>
  <si>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</si>
  <si>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</si>
  <si>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</si>
  <si>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</si>
  <si>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</si>
  <si>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</si>
  <si>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</si>
  <si>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</si>
  <si>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</si>
  <si>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</si>
  <si>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</si>
  <si>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</si>
  <si>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</si>
  <si>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</si>
  <si>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</si>
  <si>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</si>
  <si>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</si>
  <si>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</si>
  <si>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</si>
  <si>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</si>
  <si>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</si>
  <si>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</si>
  <si>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</si>
  <si>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</si>
  <si>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</si>
  <si>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</si>
  <si>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</si>
  <si>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</si>
  <si>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</si>
  <si>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</si>
  <si>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</si>
  <si>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</si>
  <si>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</si>
  <si>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</si>
  <si>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</si>
  <si>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</si>
  <si>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</si>
  <si>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</si>
  <si>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</si>
  <si>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</si>
  <si>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</si>
  <si>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</si>
  <si>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</si>
  <si>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</si>
  <si>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</si>
  <si>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</si>
  <si>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</si>
  <si>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</si>
  <si>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</si>
  <si>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</si>
  <si>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</si>
  <si>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</si>
  <si>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</si>
  <si>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</si>
  <si>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</si>
  <si>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</si>
  <si>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</si>
  <si>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</si>
  <si>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</si>
  <si>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</si>
  <si>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</si>
  <si>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</si>
  <si>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</si>
  <si>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</si>
  <si>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</si>
  <si>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</si>
  <si>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</si>
  <si>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</si>
  <si>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</si>
  <si>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</si>
  <si>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</si>
  <si>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</si>
  <si>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</si>
  <si>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</si>
  <si>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</si>
  <si>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</si>
  <si>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</si>
  <si>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</si>
  <si>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</si>
  <si>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</si>
  <si>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</si>
  <si>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</si>
  <si>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</si>
  <si>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</si>
  <si>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</si>
  <si>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</si>
  <si>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</si>
  <si>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</si>
  <si>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</si>
  <si>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</si>
  <si>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</si>
  <si>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</si>
  <si>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</si>
  <si>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</si>
  <si>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</si>
  <si>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</si>
  <si>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</si>
  <si>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</si>
  <si>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</si>
  <si>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</si>
  <si>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</si>
  <si>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</si>
  <si>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</si>
  <si>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</si>
  <si>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</si>
  <si>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</si>
  <si>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</si>
  <si>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</si>
  <si>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</si>
  <si>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</si>
  <si>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</si>
  <si>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</si>
  <si>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</si>
  <si>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</si>
  <si>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</si>
  <si>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</si>
  <si>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</si>
  <si>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</si>
  <si>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</si>
  <si>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</si>
  <si>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</si>
  <si>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</si>
  <si>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</si>
  <si>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</si>
  <si>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</si>
  <si>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</si>
  <si>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</si>
  <si>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</si>
  <si>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</si>
  <si>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</si>
  <si>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</si>
  <si>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</si>
  <si>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</si>
  <si>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</si>
  <si>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</si>
  <si>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</si>
  <si>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</si>
  <si>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</si>
  <si>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</si>
  <si>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</si>
  <si>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</si>
  <si>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</si>
  <si>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</si>
  <si>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</si>
  <si>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</si>
  <si>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</si>
  <si>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</si>
  <si>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</si>
  <si>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</si>
  <si>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</si>
  <si>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</si>
  <si>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</si>
  <si>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</si>
  <si>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</si>
  <si>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</si>
  <si>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</si>
  <si>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</si>
  <si>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</si>
  <si>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</si>
  <si>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</si>
  <si>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</si>
  <si>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</si>
  <si>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</si>
  <si>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</si>
  <si>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</si>
  <si>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</si>
  <si>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</si>
  <si>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</si>
  <si>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</si>
  <si>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</si>
  <si>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</si>
  <si>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</si>
  <si>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</si>
  <si>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</si>
  <si>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</si>
  <si>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</si>
  <si>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</si>
  <si>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</si>
  <si>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</si>
  <si>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</si>
  <si>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</si>
  <si>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</si>
  <si>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</si>
  <si>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</si>
  <si>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</si>
  <si>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</si>
  <si>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</si>
  <si>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</si>
  <si>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</si>
  <si>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</si>
  <si>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</si>
  <si>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</si>
  <si>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</si>
  <si>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</si>
  <si>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</si>
  <si>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</si>
  <si>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</si>
  <si>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</si>
  <si>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</si>
  <si>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</si>
  <si>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</si>
  <si>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</si>
  <si>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</si>
  <si>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</si>
  <si>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</si>
  <si>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</si>
  <si>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</si>
  <si>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</si>
  <si>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</si>
  <si>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</si>
  <si>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</si>
  <si>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</si>
  <si>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</si>
  <si>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</si>
  <si>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</si>
  <si>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</si>
  <si>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</si>
  <si>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</si>
  <si>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</si>
  <si>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</si>
  <si>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</si>
  <si>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</si>
  <si>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</si>
  <si>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</si>
  <si>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</si>
  <si>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</si>
  <si>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</si>
  <si>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</si>
  <si>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</si>
  <si>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</si>
  <si>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</si>
  <si>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</si>
  <si>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</si>
  <si>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</si>
  <si>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</si>
  <si>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</si>
  <si>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</si>
  <si>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</si>
  <si>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</si>
  <si>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</si>
  <si>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</si>
  <si>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</si>
  <si>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</si>
  <si>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</si>
  <si>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</si>
  <si>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</si>
  <si>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</si>
  <si>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</si>
  <si>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</si>
  <si>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</si>
  <si>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</si>
  <si>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</si>
  <si>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</si>
  <si>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</si>
  <si>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</si>
  <si>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</si>
  <si>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</si>
  <si>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</si>
  <si>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</si>
  <si>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</si>
  <si>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</si>
  <si>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</si>
  <si>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</si>
  <si>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</si>
  <si>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</si>
  <si>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</si>
  <si>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</si>
  <si>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</si>
  <si>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</si>
  <si>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</si>
  <si>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</si>
  <si>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</si>
  <si>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</si>
  <si>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</si>
  <si>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</si>
  <si>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</si>
  <si>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</si>
  <si>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</si>
  <si>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</si>
  <si>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</si>
  <si>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</si>
  <si>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</si>
  <si>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</si>
  <si>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</si>
  <si>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</si>
  <si>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</si>
  <si>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</si>
  <si>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</si>
  <si>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</si>
  <si>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</si>
  <si>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</si>
  <si>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</si>
  <si>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</si>
  <si>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</si>
  <si>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</si>
  <si>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</si>
  <si>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</si>
  <si>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</si>
  <si>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</si>
  <si>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</si>
  <si>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</si>
  <si>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</si>
  <si>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</si>
  <si>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</si>
  <si>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</si>
  <si>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</si>
  <si>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</si>
  <si>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</si>
  <si>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</si>
  <si>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</si>
  <si>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</si>
  <si>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</si>
  <si>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</si>
  <si>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</si>
  <si>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</si>
  <si>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</si>
  <si>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</si>
  <si>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</si>
  <si>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</si>
  <si>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</si>
  <si>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</si>
  <si>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</si>
  <si>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</si>
  <si>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</si>
  <si>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</si>
  <si>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</si>
  <si>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</si>
  <si>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</si>
  <si>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</si>
  <si>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</si>
  <si>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</si>
  <si>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</si>
  <si>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</si>
  <si>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</si>
  <si>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</si>
  <si>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</si>
  <si>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</si>
  <si>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</si>
  <si>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</si>
  <si>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</si>
  <si>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</si>
  <si>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</si>
  <si>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</si>
  <si>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</si>
  <si>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</si>
  <si>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</si>
  <si>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</si>
  <si>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</si>
  <si>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</si>
  <si>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</si>
  <si>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</si>
  <si>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</si>
  <si>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</si>
  <si>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</si>
  <si>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</si>
  <si>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</si>
  <si>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</si>
  <si>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</si>
  <si>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</si>
  <si>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</si>
  <si>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</si>
  <si>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</si>
  <si>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</si>
  <si>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</si>
  <si>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</si>
  <si>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</si>
  <si>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</si>
  <si>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</si>
  <si>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</si>
  <si>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</si>
  <si>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</si>
  <si>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</si>
  <si>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</si>
  <si>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</si>
  <si>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</si>
  <si>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</si>
  <si>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</si>
  <si>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</si>
  <si>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</si>
  <si>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</si>
  <si>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</si>
  <si>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</si>
  <si>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</si>
  <si>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</si>
  <si>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</si>
  <si>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</si>
  <si>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</si>
  <si>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</si>
  <si>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</si>
  <si>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</si>
  <si>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</si>
  <si>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</si>
  <si>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</si>
  <si>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</si>
  <si>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</si>
  <si>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</si>
  <si>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</si>
  <si>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</si>
  <si>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</si>
  <si>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</si>
  <si>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</si>
  <si>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</si>
  <si>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</si>
  <si>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</si>
  <si>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</si>
  <si>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</si>
  <si>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</si>
  <si>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</si>
  <si>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</si>
  <si>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</si>
  <si>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</si>
  <si>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</si>
  <si>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</si>
  <si>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</si>
  <si>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</si>
  <si>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</si>
  <si>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</si>
  <si>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</si>
  <si>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</si>
  <si>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</si>
  <si>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</si>
  <si>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</si>
  <si>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</si>
  <si>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</si>
  <si>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</si>
  <si>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</si>
  <si>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</si>
  <si>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</si>
  <si>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</si>
  <si>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</si>
  <si>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</si>
  <si>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</si>
  <si>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</si>
  <si>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</si>
  <si>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</si>
  <si>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</si>
  <si>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</si>
  <si>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</si>
  <si>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</si>
  <si>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</si>
  <si>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</si>
  <si>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</si>
  <si>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</si>
  <si>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</si>
  <si>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</si>
  <si>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</si>
  <si>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</si>
  <si>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</si>
  <si>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</si>
  <si>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</si>
  <si>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</si>
  <si>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</si>
  <si>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</si>
  <si>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</si>
  <si>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</si>
  <si>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</si>
  <si>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</si>
  <si>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</si>
  <si>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</si>
  <si>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</si>
  <si>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</si>
  <si>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</si>
  <si>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</si>
  <si>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</si>
  <si>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</si>
  <si>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</si>
  <si>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</si>
  <si>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</si>
  <si>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</si>
  <si>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</si>
  <si>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</si>
  <si>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</si>
  <si>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</si>
  <si>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</si>
  <si>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</si>
  <si>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</si>
  <si>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</si>
  <si>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</si>
  <si>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</si>
  <si>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</si>
  <si>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</si>
  <si>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</si>
  <si>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</si>
  <si>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</si>
  <si>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</si>
  <si>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</si>
  <si>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</si>
  <si>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</si>
  <si>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</si>
  <si>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</si>
  <si>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</si>
  <si>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</si>
  <si>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</si>
  <si>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</si>
  <si>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</si>
  <si>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</si>
  <si>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</si>
  <si>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</si>
  <si>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</si>
  <si>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</si>
  <si>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</si>
  <si>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</si>
  <si>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</si>
  <si>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</si>
  <si>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</si>
  <si>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</si>
  <si>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</si>
  <si>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</si>
  <si>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</si>
  <si>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</si>
  <si>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</si>
  <si>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</si>
  <si>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</si>
  <si>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</si>
  <si>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</si>
  <si>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</si>
  <si>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</si>
  <si>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</si>
  <si>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</si>
  <si>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</si>
  <si>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</si>
  <si>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</si>
  <si>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</si>
  <si>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</si>
  <si>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</si>
  <si>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</si>
  <si>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</si>
  <si>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</si>
  <si>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</si>
  <si>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</si>
  <si>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</si>
  <si>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</si>
  <si>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</si>
  <si>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</si>
  <si>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</si>
  <si>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</si>
  <si>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</si>
  <si>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</si>
  <si>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</si>
  <si>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</si>
  <si>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</si>
  <si>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</si>
  <si>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</si>
  <si>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</si>
  <si>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</si>
  <si>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</si>
  <si>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</si>
  <si>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</si>
  <si>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</si>
  <si>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</si>
  <si>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</si>
  <si>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</si>
  <si>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</si>
  <si>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</si>
  <si>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</si>
  <si>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</si>
  <si>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</si>
  <si>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</si>
  <si>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</si>
  <si>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</si>
  <si>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</si>
  <si>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</si>
  <si>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</si>
  <si>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</si>
  <si>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</si>
  <si>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</si>
  <si>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</si>
  <si>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</si>
  <si>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</si>
  <si>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</si>
  <si>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</si>
  <si>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</si>
  <si>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</si>
  <si>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</si>
  <si>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</si>
  <si>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</si>
  <si>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</si>
  <si>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</si>
  <si>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</si>
  <si>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</si>
  <si>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</si>
  <si>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</si>
  <si>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</si>
  <si>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</si>
  <si>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</si>
  <si>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</si>
  <si>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</si>
  <si>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</si>
  <si>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</si>
  <si>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</si>
  <si>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</si>
  <si>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</si>
  <si>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</si>
  <si>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</si>
  <si>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</si>
  <si>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</si>
  <si>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</si>
  <si>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</si>
  <si>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</si>
  <si>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</si>
  <si>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</si>
  <si>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</si>
  <si>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</si>
  <si>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</si>
  <si>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</si>
  <si>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</si>
  <si>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</si>
  <si>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</si>
  <si>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</si>
  <si>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</si>
  <si>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</si>
  <si>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</si>
  <si>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</si>
  <si>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</si>
  <si>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</si>
  <si>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</si>
  <si>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</si>
  <si>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</si>
  <si>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</si>
  <si>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</si>
  <si>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</si>
  <si>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</si>
  <si>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</si>
  <si>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</si>
  <si>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</si>
  <si>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</si>
  <si>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</si>
  <si>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</si>
  <si>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</si>
  <si>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</si>
  <si>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</si>
  <si>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</si>
  <si>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</si>
  <si>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</si>
  <si>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</si>
  <si>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</si>
  <si>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</si>
  <si>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</si>
  <si>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</si>
  <si>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</si>
  <si>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</si>
  <si>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</si>
  <si>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</si>
  <si>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</si>
  <si>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</si>
  <si>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</si>
  <si>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</si>
  <si>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</si>
  <si>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</si>
  <si>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</si>
  <si>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</si>
  <si>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</si>
  <si>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</si>
  <si>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</si>
  <si>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</si>
  <si>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</si>
  <si>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</si>
  <si>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</si>
  <si>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</si>
  <si>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</si>
  <si>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</si>
  <si>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</si>
  <si>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</si>
  <si>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</si>
  <si>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</si>
  <si>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</si>
  <si>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</si>
  <si>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</si>
  <si>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</si>
  <si>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</si>
  <si>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</si>
  <si>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</si>
  <si>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</si>
  <si>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</si>
  <si>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</si>
  <si>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</si>
  <si>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</si>
  <si>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</si>
  <si>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</si>
  <si>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</si>
  <si>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</si>
  <si>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</si>
  <si>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</si>
  <si>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</si>
  <si>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</si>
  <si>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</si>
  <si>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</si>
  <si>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</si>
  <si>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</si>
  <si>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</si>
  <si>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</si>
  <si>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</si>
  <si>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</si>
  <si>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</si>
  <si>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</si>
  <si>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</si>
  <si>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</si>
  <si>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</si>
  <si>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</si>
  <si>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</si>
  <si>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</si>
  <si>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</si>
  <si>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</si>
  <si>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</si>
  <si>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</si>
  <si>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</si>
  <si>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</si>
  <si>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</si>
  <si>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</si>
  <si>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</si>
  <si>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</si>
  <si>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</si>
  <si>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</si>
  <si>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</si>
  <si>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</si>
  <si>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</si>
  <si>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</si>
  <si>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</si>
  <si>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</si>
  <si>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</si>
  <si>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</si>
  <si>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</si>
  <si>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</si>
  <si>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</si>
  <si>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</si>
  <si>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</si>
  <si>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</si>
  <si>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</si>
  <si>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</si>
  <si>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</si>
  <si>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</si>
  <si>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</si>
  <si>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</si>
  <si>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</si>
  <si>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</si>
  <si>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</si>
  <si>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</si>
  <si>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</si>
  <si>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</si>
  <si>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</si>
  <si>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</si>
  <si>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</si>
  <si>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</si>
  <si>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</si>
  <si>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</si>
  <si>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</si>
  <si>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</si>
  <si>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</si>
  <si>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</si>
  <si>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</si>
  <si>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</si>
  <si>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</si>
  <si>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</si>
  <si>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</si>
  <si>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</si>
  <si>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</si>
  <si>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</si>
  <si>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</si>
  <si>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</si>
  <si>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</si>
  <si>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</si>
  <si>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</si>
  <si>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</si>
  <si>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</si>
  <si>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</si>
  <si>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</si>
  <si>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</si>
  <si>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</si>
  <si>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</si>
  <si>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</si>
  <si>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</si>
  <si>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</si>
  <si>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</si>
  <si>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</si>
  <si>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</si>
  <si>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</si>
  <si>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</si>
  <si>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</si>
  <si>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</si>
  <si>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</si>
  <si>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</si>
  <si>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</si>
  <si>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</si>
  <si>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</si>
  <si>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</si>
  <si>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</si>
  <si>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</si>
  <si>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</si>
  <si>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</si>
  <si>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</si>
  <si>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</si>
  <si>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</si>
  <si>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</si>
  <si>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</si>
  <si>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</si>
  <si>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</si>
  <si>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</si>
  <si>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</si>
  <si>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</si>
  <si>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</si>
  <si>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</si>
  <si>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</si>
  <si>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</si>
  <si>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</si>
  <si>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</si>
  <si>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</si>
  <si>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</si>
  <si>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</si>
  <si>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</si>
  <si>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</si>
  <si>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</si>
  <si>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</si>
  <si>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</si>
  <si>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</si>
  <si>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</si>
  <si>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</si>
  <si>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</si>
  <si>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</si>
  <si>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</si>
  <si>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</si>
  <si>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</si>
  <si>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</si>
  <si>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</si>
  <si>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</si>
  <si>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</si>
  <si>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</si>
  <si>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</si>
  <si>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</si>
  <si>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</si>
  <si>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</si>
  <si>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</si>
  <si>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</si>
  <si>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</si>
  <si>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</si>
  <si>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</si>
  <si>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</si>
  <si>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</si>
  <si>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</si>
  <si>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</si>
  <si>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</si>
  <si>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</si>
  <si>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</si>
  <si>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</si>
  <si>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</si>
  <si>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</si>
  <si>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</si>
  <si>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</si>
  <si>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</si>
  <si>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</si>
  <si>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</si>
  <si>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</si>
  <si>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</si>
  <si>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</si>
  <si>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</si>
  <si>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</si>
  <si>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</si>
  <si>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</si>
  <si>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</si>
  <si>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</si>
  <si>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</si>
  <si>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</si>
  <si>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</si>
  <si>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</si>
  <si>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</si>
  <si>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</si>
  <si>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</si>
  <si>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</si>
  <si>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</si>
  <si>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</si>
  <si>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</si>
  <si>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</si>
  <si>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</si>
  <si>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</si>
  <si>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</si>
  <si>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</si>
  <si>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</si>
  <si>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</si>
  <si>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</si>
  <si>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</si>
  <si>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</si>
  <si>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</si>
  <si>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</si>
  <si>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</si>
  <si>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</si>
  <si>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</si>
  <si>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</si>
  <si>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</si>
  <si>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</si>
  <si>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</si>
  <si>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</si>
  <si>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</si>
  <si>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</si>
  <si>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</si>
  <si>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</si>
  <si>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</si>
  <si>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</si>
  <si>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</si>
  <si>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</si>
  <si>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</si>
  <si>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</si>
  <si>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</si>
  <si>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</si>
  <si>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</si>
  <si>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</si>
  <si>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</si>
  <si>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</si>
  <si>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</si>
  <si>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</si>
  <si>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</si>
  <si>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</si>
  <si>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</si>
  <si>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</si>
  <si>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</si>
  <si>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</si>
  <si>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</si>
  <si>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</si>
  <si>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</si>
  <si>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</si>
  <si>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</si>
  <si>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</si>
  <si>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</si>
  <si>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</si>
  <si>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</si>
  <si>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</si>
  <si>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</si>
  <si>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</si>
  <si>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</si>
  <si>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</si>
  <si>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</si>
  <si>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</si>
  <si>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</si>
  <si>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</si>
  <si>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</si>
  <si>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</si>
  <si>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</si>
  <si>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</si>
  <si>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</si>
  <si>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</si>
  <si>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</si>
  <si>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</si>
  <si>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</si>
  <si>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</si>
  <si>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</si>
  <si>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</si>
  <si>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</si>
  <si>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</si>
  <si>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</si>
  <si>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</si>
  <si>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</si>
  <si>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</si>
  <si>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</si>
  <si>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</si>
  <si>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</si>
  <si>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</si>
  <si>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</si>
  <si>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</si>
  <si>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</si>
  <si>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</si>
  <si>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</si>
  <si>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</si>
  <si>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</si>
  <si>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</si>
  <si>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</si>
  <si>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</si>
  <si>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</si>
  <si>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</si>
  <si>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</si>
  <si>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</si>
  <si>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</si>
  <si>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</si>
  <si>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</si>
  <si>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</si>
  <si>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</si>
  <si>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</si>
  <si>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</si>
  <si>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</si>
  <si>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</si>
  <si>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</si>
  <si>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</si>
  <si>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</si>
  <si>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</si>
  <si>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</si>
  <si>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</si>
  <si>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</si>
  <si>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</si>
  <si>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</si>
  <si>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</si>
  <si>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</si>
  <si>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</si>
  <si>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</si>
  <si>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</si>
  <si>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</si>
  <si>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</si>
  <si>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</si>
  <si>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</si>
  <si>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</si>
  <si>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</si>
  <si>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</si>
  <si>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</si>
  <si>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</si>
  <si>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</si>
  <si>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</si>
  <si>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</si>
  <si>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</si>
  <si>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</si>
  <si>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</si>
  <si>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</si>
  <si>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</si>
  <si>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</si>
  <si>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</si>
  <si>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</si>
  <si>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</si>
  <si>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</si>
  <si>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</si>
  <si>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</si>
  <si>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</si>
  <si>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</si>
  <si>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</si>
  <si>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</si>
  <si>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</si>
  <si>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</si>
  <si>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</si>
  <si>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</si>
  <si>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</si>
  <si>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</si>
  <si>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</si>
  <si>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</si>
  <si>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</si>
  <si>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</si>
  <si>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</si>
  <si>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</si>
  <si>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</si>
  <si>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</si>
  <si>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</si>
  <si>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</si>
  <si>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</si>
  <si>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</si>
  <si>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</si>
  <si>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</si>
  <si>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</si>
  <si>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</si>
  <si>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</si>
  <si>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</si>
  <si>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</si>
  <si>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</si>
  <si>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</si>
  <si>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</si>
  <si>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</si>
  <si>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</si>
  <si>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</si>
  <si>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</si>
  <si>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</si>
  <si>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</si>
  <si>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</si>
  <si>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</si>
  <si>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</si>
  <si>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</si>
  <si>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</si>
  <si>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</si>
  <si>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</si>
  <si>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</si>
  <si>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</si>
  <si>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</si>
  <si>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</si>
  <si>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</si>
  <si>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</si>
  <si>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</si>
  <si>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</si>
  <si>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</si>
  <si>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</si>
  <si>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</si>
  <si>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</si>
  <si>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</si>
  <si>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</si>
  <si>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</si>
  <si>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</si>
  <si>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</si>
  <si>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</si>
  <si>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</si>
  <si>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</si>
  <si>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</si>
  <si>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</si>
  <si>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</si>
  <si>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</si>
  <si>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</si>
  <si>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</si>
  <si>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</si>
  <si>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</si>
  <si>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</si>
  <si>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</si>
  <si>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</si>
  <si>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</si>
  <si>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</si>
  <si>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</si>
  <si>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</si>
  <si>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</si>
  <si>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</si>
  <si>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</si>
  <si>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</si>
  <si>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</si>
  <si>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</si>
  <si>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</si>
  <si>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</si>
  <si>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</si>
  <si>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</si>
  <si>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</si>
  <si>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</si>
  <si>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</si>
  <si>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</si>
  <si>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</si>
  <si>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</si>
  <si>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</si>
  <si>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</si>
  <si>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</si>
  <si>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</si>
  <si>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</si>
  <si>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</si>
  <si>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</si>
  <si>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</si>
  <si>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</si>
  <si>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</si>
  <si>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</si>
  <si>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</si>
  <si>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</si>
  <si>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</si>
  <si>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</si>
  <si>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</si>
  <si>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</si>
  <si>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</si>
  <si>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</si>
  <si>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</si>
  <si>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</si>
  <si>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</si>
  <si>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</si>
  <si>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</si>
  <si>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</si>
  <si>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</si>
  <si>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</si>
  <si>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</si>
  <si>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</si>
  <si>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</si>
  <si>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</si>
  <si>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</si>
  <si>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</si>
  <si>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</si>
  <si>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</si>
  <si>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</si>
  <si>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</si>
  <si>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</si>
  <si>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</si>
  <si>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</si>
  <si>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</si>
  <si>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</si>
  <si>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</si>
  <si>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</si>
  <si>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</si>
  <si>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</si>
  <si>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</si>
  <si>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</si>
  <si>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</si>
  <si>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</si>
  <si>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</si>
  <si>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</si>
  <si>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</si>
  <si>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</si>
  <si>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</si>
  <si>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</si>
  <si>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</si>
  <si>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</si>
  <si>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</si>
  <si>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</si>
  <si>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</si>
  <si>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</si>
  <si>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</si>
  <si>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</si>
  <si>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</si>
  <si>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</si>
  <si>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</si>
  <si>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</si>
  <si>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</si>
  <si>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</si>
  <si>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</si>
  <si>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</si>
  <si>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</si>
  <si>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</si>
  <si>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</si>
  <si>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</si>
  <si>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</si>
  <si>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</si>
  <si>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</si>
  <si>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</si>
  <si>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</si>
  <si>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</si>
  <si>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</si>
  <si>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</si>
  <si>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</si>
  <si>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</si>
  <si>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</si>
  <si>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</si>
  <si>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</si>
  <si>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</si>
  <si>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</si>
  <si>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</si>
  <si>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</si>
  <si>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</si>
  <si>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</si>
  <si>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</si>
  <si>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</si>
  <si>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</si>
  <si>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</si>
  <si>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</si>
  <si>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</si>
  <si>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</si>
  <si>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</si>
  <si>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</si>
  <si>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</si>
  <si>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</si>
  <si>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</si>
  <si>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</si>
  <si>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</si>
  <si>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</si>
  <si>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</si>
  <si>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</si>
  <si>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</si>
  <si>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</si>
  <si>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</si>
  <si>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</si>
  <si>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</si>
  <si>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</si>
  <si>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</si>
  <si>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</si>
  <si>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</si>
  <si>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</si>
  <si>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</si>
  <si>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</si>
  <si>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</si>
  <si>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</si>
  <si>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</si>
  <si>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</si>
  <si>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</si>
  <si>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</si>
  <si>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</si>
  <si>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</si>
  <si>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</si>
  <si>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</si>
  <si>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</si>
  <si>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</si>
  <si>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</si>
  <si>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</si>
  <si>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</si>
  <si>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</si>
  <si>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</si>
  <si>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</si>
  <si>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</si>
  <si>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</si>
  <si>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</si>
  <si>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</si>
  <si>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</si>
  <si>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</si>
  <si>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</si>
  <si>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</si>
  <si>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</si>
  <si>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</si>
  <si>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</si>
  <si>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</si>
  <si>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</si>
  <si>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</si>
  <si>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</si>
  <si>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</si>
  <si>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</si>
  <si>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</si>
  <si>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</si>
  <si>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</si>
  <si>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</si>
  <si>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</si>
  <si>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</si>
  <si>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</si>
  <si>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</si>
  <si>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</si>
  <si>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</si>
  <si>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</si>
  <si>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</si>
  <si>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</si>
  <si>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</si>
  <si>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</si>
  <si>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</si>
  <si>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</si>
  <si>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</si>
  <si>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</si>
  <si>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</si>
  <si>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</si>
  <si>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</si>
  <si>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</si>
  <si>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</si>
  <si>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</si>
  <si>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</si>
  <si>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</si>
  <si>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</si>
  <si>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</si>
  <si>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</si>
  <si>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</si>
  <si>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</si>
  <si>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</si>
  <si>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</si>
  <si>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</si>
  <si>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</si>
  <si>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</si>
  <si>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</si>
  <si>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</si>
  <si>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</si>
  <si>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</si>
  <si>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</si>
  <si>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</si>
  <si>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</si>
  <si>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</si>
  <si>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</si>
  <si>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</si>
  <si>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</si>
  <si>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</si>
  <si>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</si>
  <si>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</si>
  <si>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</si>
  <si>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</si>
  <si>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</si>
  <si>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</si>
  <si>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</si>
  <si>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</si>
  <si>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</si>
  <si>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</si>
  <si>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</si>
  <si>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</si>
  <si>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</si>
  <si>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</si>
  <si>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</si>
  <si>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</si>
  <si>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</si>
  <si>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</si>
  <si>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</si>
  <si>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</si>
  <si>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</si>
  <si>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</si>
  <si>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</si>
  <si>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</si>
  <si>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</si>
  <si>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</si>
  <si>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</si>
  <si>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</si>
  <si>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</si>
  <si>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</si>
  <si>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</si>
  <si>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</si>
  <si>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</si>
  <si>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</si>
  <si>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</si>
  <si>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</si>
  <si>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</si>
  <si>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</si>
  <si>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</si>
  <si>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</si>
  <si>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</si>
  <si>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</si>
  <si>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</si>
  <si>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</si>
  <si>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</si>
  <si>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</si>
  <si>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</si>
  <si>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</si>
  <si>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</si>
  <si>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</si>
  <si>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</si>
  <si>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</si>
  <si>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</si>
  <si>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</si>
  <si>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</si>
  <si>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</si>
  <si>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</si>
  <si>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</si>
  <si>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</si>
  <si>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</si>
  <si>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</si>
  <si>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</si>
  <si>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</si>
  <si>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</si>
  <si>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</si>
  <si>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</si>
  <si>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</si>
  <si>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</si>
  <si>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</si>
  <si>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</si>
  <si>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</si>
  <si>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</si>
  <si>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</si>
  <si>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</si>
  <si>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</si>
  <si>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</si>
  <si>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</si>
  <si>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</si>
  <si>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</si>
  <si>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</si>
  <si>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</si>
  <si>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</si>
  <si>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</si>
  <si>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</si>
  <si>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</si>
  <si>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</si>
  <si>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</si>
  <si>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</si>
  <si>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</si>
  <si>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</si>
  <si>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</si>
  <si>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</si>
  <si>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</si>
  <si>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</si>
  <si>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</si>
  <si>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</si>
  <si>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</si>
  <si>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</si>
  <si>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</si>
  <si>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</si>
  <si>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</si>
  <si>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</si>
  <si>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</si>
  <si>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</si>
  <si>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</si>
  <si>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</si>
  <si>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</si>
  <si>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</si>
  <si>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</si>
  <si>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</si>
  <si>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</si>
  <si>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</si>
  <si>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</si>
  <si>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</si>
  <si>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</si>
  <si>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</si>
  <si>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</si>
  <si>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</si>
  <si>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</si>
  <si>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</si>
  <si>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</si>
  <si>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</si>
  <si>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</si>
  <si>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</si>
  <si>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</si>
  <si>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</si>
  <si>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</si>
  <si>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</si>
  <si>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</si>
  <si>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</si>
  <si>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</si>
  <si>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</si>
  <si>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</si>
  <si>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</si>
  <si>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</si>
  <si>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</si>
  <si>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</si>
  <si>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</si>
  <si>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</si>
  <si>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</si>
  <si>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</si>
  <si>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</si>
  <si>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</si>
  <si>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</si>
  <si>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</si>
  <si>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</si>
  <si>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</si>
  <si>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</si>
  <si>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</si>
  <si>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</si>
  <si>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</si>
  <si>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</si>
  <si>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</si>
  <si>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</si>
  <si>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</si>
  <si>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</si>
  <si>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</si>
  <si>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</si>
  <si>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</si>
  <si>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</si>
  <si>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</si>
  <si>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</si>
  <si>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</si>
  <si>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</si>
  <si>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</si>
  <si>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</si>
  <si>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</si>
  <si>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</si>
  <si>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</si>
  <si>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</si>
  <si>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</si>
  <si>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</si>
  <si>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</si>
  <si>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</si>
  <si>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</si>
  <si>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</si>
  <si>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</si>
  <si>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</si>
  <si>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</si>
  <si>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</si>
  <si>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</si>
  <si>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</si>
  <si>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</si>
  <si>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</si>
  <si>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</si>
  <si>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</si>
  <si>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</si>
  <si>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</si>
  <si>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</si>
  <si>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</si>
  <si>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</si>
  <si>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</si>
  <si>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</si>
  <si>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</si>
  <si>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</si>
  <si>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</si>
  <si>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</si>
  <si>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</si>
  <si>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</si>
  <si>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</si>
  <si>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</si>
  <si>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</si>
  <si>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</si>
  <si>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</si>
  <si>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</si>
  <si>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</si>
  <si>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</si>
  <si>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</si>
  <si>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</si>
  <si>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</si>
  <si>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</si>
  <si>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</si>
  <si>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</si>
  <si>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</si>
  <si>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</si>
  <si>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</si>
  <si>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</si>
  <si>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</si>
  <si>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</si>
  <si>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</si>
  <si>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</si>
  <si>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</si>
  <si>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</si>
  <si>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</si>
  <si>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</si>
  <si>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</si>
  <si>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</si>
  <si>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</si>
  <si>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</si>
  <si>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</si>
  <si>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</si>
  <si>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</si>
  <si>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</si>
  <si>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</si>
  <si>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</si>
  <si>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</si>
  <si>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</si>
  <si>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</si>
  <si>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</si>
  <si>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</si>
  <si>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</si>
  <si>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</si>
  <si>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</si>
  <si>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</si>
  <si>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</si>
  <si>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</si>
  <si>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</si>
  <si>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</si>
  <si>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</si>
  <si>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</si>
  <si>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</si>
  <si>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</si>
  <si>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</si>
  <si>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</si>
  <si>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</si>
  <si>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</si>
  <si>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</si>
  <si>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</si>
  <si>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</si>
  <si>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</si>
  <si>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</si>
  <si>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</si>
  <si>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</si>
  <si>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</si>
  <si>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</si>
  <si>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</si>
  <si>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</si>
  <si>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</si>
  <si>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</si>
  <si>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</si>
  <si>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</si>
  <si>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</si>
  <si>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</si>
  <si>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</si>
  <si>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</si>
  <si>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</si>
  <si>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</si>
  <si>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</si>
  <si>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</si>
  <si>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</si>
  <si>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</si>
  <si>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</si>
  <si>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</si>
  <si>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</si>
  <si>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</si>
  <si>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</si>
  <si>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</si>
  <si>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</si>
  <si>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</si>
  <si>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</si>
  <si>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</si>
  <si>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</si>
  <si>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</si>
  <si>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</si>
  <si>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</si>
  <si>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</si>
  <si>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</si>
  <si>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</si>
  <si>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</si>
  <si>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</si>
  <si>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</si>
  <si>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</si>
  <si>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</si>
  <si>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</si>
  <si>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</si>
  <si>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</si>
  <si>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</si>
  <si>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</si>
  <si>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</si>
  <si>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</si>
  <si>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</si>
  <si>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</si>
  <si>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</si>
  <si>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</si>
  <si>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</si>
  <si>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</si>
  <si>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</si>
  <si>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</si>
  <si>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</si>
  <si>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</si>
  <si>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</si>
  <si>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</si>
  <si>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</si>
  <si>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</si>
  <si>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</si>
  <si>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</si>
  <si>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</si>
  <si>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</si>
  <si>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</si>
  <si>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</si>
  <si>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</si>
  <si>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</si>
  <si>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</si>
  <si>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</si>
  <si>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</si>
  <si>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</si>
  <si>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</si>
  <si>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</si>
  <si>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</si>
  <si>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</si>
  <si>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</si>
  <si>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</si>
  <si>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</si>
  <si>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</si>
  <si>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</si>
  <si>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</si>
  <si>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</si>
  <si>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</si>
  <si>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</si>
  <si>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</si>
  <si>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</si>
  <si>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</si>
  <si>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</si>
  <si>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</si>
  <si>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</si>
  <si>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</si>
  <si>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</si>
  <si>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</si>
  <si>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</si>
  <si>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</si>
  <si>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</si>
  <si>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</si>
  <si>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</si>
  <si>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</si>
  <si>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</si>
  <si>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</si>
  <si>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</si>
  <si>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</si>
  <si>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</si>
  <si>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</si>
  <si>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</si>
  <si>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</si>
  <si>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</si>
  <si>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</si>
  <si>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</si>
  <si>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</si>
  <si>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</si>
  <si>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</si>
  <si>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</si>
  <si>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</si>
  <si>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</si>
  <si>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</si>
  <si>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</si>
  <si>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</si>
  <si>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</si>
  <si>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</si>
  <si>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</si>
  <si>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</si>
  <si>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</si>
  <si>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</si>
  <si>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</si>
  <si>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</si>
  <si>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</si>
  <si>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</si>
  <si>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</si>
  <si>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</si>
  <si>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</si>
  <si>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</si>
  <si>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</si>
  <si>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</si>
  <si>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</si>
  <si>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</si>
  <si>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</si>
  <si>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</si>
  <si>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</si>
  <si>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</si>
  <si>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</si>
  <si>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</si>
  <si>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</si>
  <si>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</si>
  <si>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</si>
  <si>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</si>
  <si>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</si>
  <si>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</si>
  <si>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</si>
  <si>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</si>
  <si>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</si>
  <si>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</si>
  <si>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</si>
  <si>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</si>
  <si>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</si>
  <si>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</si>
  <si>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</si>
  <si>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</si>
  <si>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</si>
  <si>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</si>
  <si>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</si>
  <si>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</si>
  <si>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</si>
  <si>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</si>
  <si>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</si>
  <si>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</si>
  <si>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</si>
  <si>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</si>
  <si>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</si>
  <si>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</si>
  <si>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</si>
  <si>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</si>
  <si>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</si>
  <si>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</si>
  <si>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</si>
  <si>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</si>
  <si>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</si>
  <si>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</si>
  <si>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</si>
  <si>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</si>
  <si>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</si>
  <si>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</si>
  <si>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</si>
  <si>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</si>
  <si>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</si>
  <si>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</si>
  <si>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</si>
  <si>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</si>
  <si>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</si>
  <si>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</si>
  <si>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</si>
  <si>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</si>
  <si>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</si>
  <si>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</si>
  <si>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</si>
  <si>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</si>
  <si>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</si>
  <si>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</si>
  <si>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</si>
  <si>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</si>
  <si>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</si>
  <si>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</si>
  <si>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</si>
  <si>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</si>
  <si>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</si>
  <si>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</si>
  <si>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</si>
  <si>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</si>
  <si>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</si>
  <si>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</si>
  <si>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</si>
  <si>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</si>
  <si>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</si>
  <si>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</si>
  <si>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</si>
  <si>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</si>
  <si>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</si>
  <si>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</si>
  <si>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</si>
  <si>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</si>
  <si>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</si>
  <si>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</si>
  <si>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</si>
  <si>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</si>
  <si>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</si>
  <si>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</si>
  <si>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</si>
  <si>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</si>
  <si>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</si>
  <si>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</si>
  <si>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</si>
  <si>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</si>
  <si>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</si>
  <si>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</si>
  <si>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</si>
  <si>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</si>
  <si>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</si>
  <si>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</si>
  <si>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</si>
  <si>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</si>
  <si>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</si>
  <si>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</si>
  <si>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</si>
  <si>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</si>
  <si>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</si>
  <si>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</si>
  <si>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</si>
  <si>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</si>
  <si>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</si>
  <si>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</si>
  <si>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</si>
  <si>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</si>
  <si>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</si>
  <si>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</si>
  <si>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</si>
  <si>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</si>
  <si>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</si>
  <si>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</si>
  <si>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</si>
  <si>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</si>
  <si>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</si>
  <si>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</si>
  <si>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</si>
  <si>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</si>
  <si>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</si>
  <si>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</si>
  <si>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</si>
  <si>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</si>
  <si>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</si>
  <si>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</si>
  <si>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</si>
  <si>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</si>
  <si>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</si>
  <si>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</si>
  <si>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</si>
  <si>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</si>
  <si>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</si>
  <si>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</si>
  <si>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</si>
  <si>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</si>
  <si>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</si>
  <si>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</si>
  <si>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</si>
  <si>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</si>
  <si>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</si>
  <si>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</si>
  <si>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</si>
  <si>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</si>
  <si>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</si>
  <si>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</si>
  <si>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</si>
  <si>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</si>
  <si>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</si>
  <si>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</si>
  <si>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</si>
  <si>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</si>
  <si>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</si>
  <si>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</si>
  <si>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</si>
  <si>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</si>
  <si>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</si>
  <si>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</si>
  <si>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</si>
  <si>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</si>
  <si>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</si>
  <si>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</si>
  <si>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</si>
  <si>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</si>
  <si>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</si>
  <si>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</si>
  <si>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</si>
  <si>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</si>
  <si>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</si>
  <si>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</si>
  <si>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</si>
  <si>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</si>
  <si>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</si>
  <si>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</si>
  <si>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</si>
  <si>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</si>
  <si>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</si>
  <si>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</si>
  <si>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</si>
  <si>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</si>
  <si>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</si>
  <si>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</si>
  <si>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</si>
  <si>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</si>
  <si>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</si>
  <si>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</si>
  <si>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</si>
  <si>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</si>
  <si>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</si>
  <si>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</si>
  <si>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</si>
  <si>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</si>
  <si>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</si>
  <si>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</si>
  <si>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</si>
  <si>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</si>
  <si>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</si>
  <si>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</si>
  <si>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</si>
  <si>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</si>
  <si>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</si>
  <si>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</si>
  <si>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</si>
  <si>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</si>
  <si>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</si>
  <si>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</si>
  <si>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</si>
  <si>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</si>
  <si>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</si>
  <si>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</si>
  <si>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</si>
  <si>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</si>
  <si>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</si>
  <si>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</si>
  <si>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</si>
  <si>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</si>
  <si>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</si>
  <si>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</si>
  <si>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</si>
  <si>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</si>
  <si>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</si>
  <si>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</si>
  <si>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</si>
  <si>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</si>
  <si>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</si>
  <si>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</si>
  <si>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</si>
  <si>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</si>
  <si>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</si>
  <si>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</si>
  <si>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</si>
  <si>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</si>
  <si>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</si>
  <si>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</si>
  <si>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</si>
  <si>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</si>
  <si>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</si>
  <si>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</si>
  <si>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</si>
  <si>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</si>
  <si>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</si>
  <si>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</si>
  <si>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</si>
  <si>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</si>
  <si>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</si>
  <si>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</si>
  <si>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</si>
  <si>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</si>
  <si>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</si>
  <si>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</si>
  <si>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</si>
  <si>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</si>
  <si>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</si>
  <si>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</si>
  <si>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</si>
  <si>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</si>
  <si>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</si>
  <si>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</si>
  <si>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</si>
  <si>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</si>
  <si>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</si>
  <si>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</si>
  <si>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</si>
  <si>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</si>
  <si>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</si>
  <si>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</si>
  <si>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</si>
  <si>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</si>
  <si>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</si>
  <si>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</si>
  <si>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</si>
  <si>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</si>
  <si>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</si>
  <si>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</si>
  <si>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</si>
  <si>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</si>
  <si>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</si>
  <si>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</si>
  <si>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</si>
  <si>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</si>
  <si>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</si>
  <si>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</si>
  <si>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</si>
  <si>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</si>
  <si>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</si>
  <si>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</si>
  <si>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</si>
  <si>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</si>
  <si>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</si>
  <si>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</si>
  <si>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</si>
  <si>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</si>
  <si>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</si>
  <si>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</si>
  <si>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</si>
  <si>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</si>
  <si>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</si>
  <si>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</si>
  <si>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</si>
  <si>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</si>
  <si>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</si>
  <si>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</si>
  <si>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</si>
  <si>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</si>
  <si>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</si>
  <si>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</si>
  <si>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</si>
  <si>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</si>
  <si>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</si>
  <si>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</si>
  <si>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</si>
  <si>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</si>
  <si>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</si>
  <si>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</si>
  <si>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</si>
  <si>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</si>
  <si>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</si>
  <si>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</si>
  <si>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</si>
  <si>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</si>
  <si>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</si>
  <si>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</si>
  <si>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</si>
  <si>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</si>
  <si>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</si>
  <si>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</si>
  <si>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</si>
  <si>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</si>
  <si>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</si>
  <si>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</si>
  <si>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</si>
  <si>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</si>
  <si>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</si>
  <si>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</si>
  <si>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</si>
  <si>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</si>
  <si>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</si>
  <si>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</si>
  <si>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</si>
  <si>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</si>
  <si>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</si>
  <si>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</si>
  <si>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</si>
  <si>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</si>
  <si>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</si>
  <si>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</si>
  <si>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</si>
  <si>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</si>
  <si>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</si>
  <si>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</si>
  <si>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</si>
  <si>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</si>
  <si>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</si>
  <si>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</si>
  <si>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</si>
  <si>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</si>
  <si>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</si>
  <si>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</si>
  <si>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</si>
  <si>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</si>
  <si>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</si>
  <si>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</si>
  <si>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</si>
  <si>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</si>
  <si>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</si>
  <si>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</si>
  <si>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</si>
  <si>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</si>
  <si>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</si>
  <si>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</si>
  <si>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</si>
  <si>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</si>
  <si>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</si>
  <si>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</si>
  <si>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</si>
  <si>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</si>
  <si>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</si>
  <si>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</si>
  <si>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</si>
  <si>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</si>
  <si>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</si>
  <si>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</si>
  <si>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</si>
  <si>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</si>
  <si>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</si>
  <si>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</si>
  <si>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</si>
  <si>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</si>
  <si>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</si>
  <si>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</si>
  <si>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</si>
  <si>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</si>
  <si>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</si>
  <si>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</si>
  <si>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</si>
  <si>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</si>
  <si>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</si>
  <si>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</si>
  <si>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</si>
  <si>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</si>
  <si>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</si>
  <si>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</si>
  <si>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</si>
  <si>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</si>
  <si>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</si>
  <si>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</si>
  <si>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</si>
  <si>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</si>
  <si>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</si>
  <si>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</si>
  <si>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</si>
  <si>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</si>
  <si>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</si>
  <si>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</si>
  <si>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</si>
  <si>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</si>
  <si>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</si>
  <si>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</si>
  <si>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</si>
  <si>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</si>
  <si>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</si>
  <si>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</si>
  <si>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</si>
  <si>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</si>
  <si>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</si>
  <si>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</si>
  <si>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</si>
  <si>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</si>
  <si>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</si>
  <si>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</si>
  <si>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</si>
  <si>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</si>
  <si>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</si>
  <si>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</si>
  <si>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</si>
  <si>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</si>
  <si>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</si>
  <si>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</si>
  <si>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</si>
  <si>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</si>
  <si>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</si>
  <si>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</si>
  <si>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</si>
  <si>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</si>
  <si>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</si>
  <si>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</si>
  <si>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</si>
  <si>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</si>
  <si>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</si>
  <si>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</si>
  <si>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</si>
  <si>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</si>
  <si>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</si>
  <si>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</si>
  <si>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</si>
  <si>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</si>
  <si>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</si>
  <si>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</si>
  <si>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</si>
  <si>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</si>
  <si>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</si>
  <si>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</si>
  <si>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</si>
  <si>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</si>
  <si>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</si>
  <si>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</si>
  <si>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</si>
  <si>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</si>
  <si>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</si>
  <si>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</si>
  <si>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</si>
  <si>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</si>
  <si>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</si>
  <si>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</si>
  <si>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</si>
  <si>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</si>
  <si>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</si>
  <si>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</si>
  <si>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</si>
  <si>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</si>
  <si>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</si>
  <si>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</si>
  <si>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</si>
  <si>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</si>
  <si>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</si>
  <si>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</si>
  <si>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</si>
  <si>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</si>
  <si>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</si>
  <si>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</si>
  <si>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</si>
  <si>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</si>
  <si>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</si>
  <si>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</si>
  <si>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</si>
  <si>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</si>
  <si>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</si>
  <si>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</si>
  <si>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</si>
  <si>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</si>
  <si>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</si>
  <si>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</si>
  <si>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</si>
  <si>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</si>
  <si>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</si>
  <si>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</si>
  <si>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</si>
  <si>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</si>
  <si>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</si>
  <si>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</si>
  <si>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</si>
  <si>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</si>
  <si>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</si>
  <si>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</si>
  <si>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</si>
  <si>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</si>
  <si>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</si>
  <si>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</si>
  <si>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</si>
  <si>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</si>
  <si>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</si>
  <si>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</si>
  <si>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</si>
  <si>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</si>
  <si>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</si>
  <si>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</si>
  <si>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</si>
  <si>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</si>
  <si>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</si>
  <si>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</si>
  <si>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</si>
  <si>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</si>
  <si>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</si>
  <si>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</si>
  <si>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</si>
  <si>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</si>
  <si>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</si>
  <si>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</si>
  <si>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</si>
  <si>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</si>
  <si>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</si>
  <si>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</si>
  <si>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</si>
  <si>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</si>
  <si>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</si>
  <si>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</si>
  <si>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</si>
  <si>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</si>
  <si>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</si>
  <si>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</si>
  <si>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</si>
  <si>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</si>
  <si>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</si>
  <si>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</si>
  <si>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</si>
  <si>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</si>
  <si>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</si>
  <si>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</si>
  <si>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</si>
  <si>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</si>
  <si>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</si>
  <si>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</si>
  <si>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</si>
  <si>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</si>
  <si>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</si>
  <si>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</si>
  <si>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</si>
  <si>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</si>
  <si>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</si>
  <si>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</si>
  <si>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</si>
  <si>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</si>
  <si>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</si>
  <si>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</si>
  <si>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</si>
  <si>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</si>
  <si>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</si>
  <si>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</si>
  <si>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</si>
  <si>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</si>
  <si>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</si>
  <si>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</si>
  <si>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</si>
  <si>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</si>
  <si>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</si>
  <si>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</si>
  <si>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</si>
  <si>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</si>
  <si>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</si>
  <si>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</si>
  <si>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</si>
  <si>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</si>
  <si>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</si>
  <si>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</si>
  <si>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</si>
  <si>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</si>
  <si>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</si>
  <si>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</si>
  <si>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</si>
  <si>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</si>
  <si>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</si>
  <si>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</si>
  <si>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</si>
  <si>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</si>
  <si>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</si>
  <si>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</si>
  <si>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</si>
  <si>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</si>
  <si>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</si>
  <si>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</si>
  <si>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</si>
  <si>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</si>
  <si>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</si>
  <si>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</si>
  <si>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</si>
  <si>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</si>
  <si>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</si>
  <si>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</si>
  <si>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</si>
  <si>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</si>
  <si>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</si>
  <si>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</si>
  <si>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</si>
  <si>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</si>
  <si>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</si>
  <si>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</si>
  <si>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</si>
  <si>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</si>
  <si>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</si>
  <si>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</si>
  <si>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</si>
  <si>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</si>
  <si>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</si>
  <si>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</si>
  <si>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</si>
  <si>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</si>
  <si>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</si>
  <si>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</si>
  <si>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</si>
  <si>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</si>
  <si>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</si>
  <si>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</si>
  <si>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</si>
  <si>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</si>
  <si>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</si>
  <si>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</si>
  <si>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</si>
  <si>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</si>
  <si>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</si>
  <si>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</si>
  <si>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</si>
  <si>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</si>
  <si>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</si>
  <si>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</si>
  <si>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</si>
  <si>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</si>
  <si>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</si>
  <si>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</si>
  <si>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</si>
  <si>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</si>
  <si>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</si>
  <si>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</si>
  <si>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</si>
  <si>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</si>
  <si>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</si>
  <si>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</si>
  <si>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</si>
  <si>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</si>
  <si>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</si>
  <si>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</si>
  <si>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</si>
  <si>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</si>
  <si>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</si>
  <si>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</si>
  <si>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</si>
  <si>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</si>
  <si>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</si>
  <si>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</si>
  <si>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</si>
  <si>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</si>
  <si>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</si>
  <si>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</si>
  <si>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</si>
  <si>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</si>
  <si>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</si>
  <si>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</si>
  <si>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</si>
  <si>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</si>
  <si>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</si>
  <si>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</si>
  <si>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</si>
  <si>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</si>
  <si>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</si>
  <si>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</si>
  <si>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</si>
  <si>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</si>
  <si>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</si>
  <si>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</si>
  <si>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</si>
  <si>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</si>
  <si>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</si>
  <si>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</si>
  <si>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</si>
  <si>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</si>
  <si>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</si>
  <si>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</si>
  <si>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</si>
  <si>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</si>
  <si>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</si>
  <si>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</si>
  <si>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</si>
  <si>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</si>
  <si>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</si>
  <si>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</si>
  <si>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</si>
  <si>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</si>
  <si>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</si>
  <si>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</si>
  <si>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</si>
  <si>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</si>
  <si>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</si>
  <si>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</si>
  <si>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</si>
  <si>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</si>
  <si>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</si>
  <si>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</si>
  <si>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</si>
  <si>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</si>
  <si>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</si>
  <si>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</si>
  <si>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</si>
  <si>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</si>
  <si>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</si>
  <si>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</si>
  <si>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</si>
  <si>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</si>
  <si>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</si>
  <si>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</si>
  <si>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</si>
  <si>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</si>
  <si>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</si>
  <si>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</si>
  <si>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</si>
  <si>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</si>
  <si>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</si>
  <si>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</si>
  <si>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</si>
  <si>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</si>
  <si>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</si>
  <si>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</si>
  <si>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</si>
  <si>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</si>
  <si>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</si>
  <si>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</si>
  <si>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</si>
  <si>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</si>
  <si>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</si>
  <si>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</si>
  <si>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</si>
  <si>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</si>
  <si>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</si>
  <si>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</si>
  <si>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</si>
  <si>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</si>
  <si>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</si>
  <si>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</si>
  <si>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</si>
  <si>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</si>
  <si>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</si>
  <si>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</si>
  <si>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</si>
  <si>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</si>
  <si>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</si>
  <si>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</si>
  <si>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</si>
  <si>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</si>
  <si>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</si>
  <si>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</si>
  <si>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</si>
  <si>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</si>
  <si>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</si>
  <si>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</si>
  <si>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</si>
  <si>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</si>
  <si>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</si>
  <si>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</si>
  <si>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</si>
  <si>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</si>
  <si>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</si>
  <si>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</si>
  <si>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</si>
  <si>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</si>
  <si>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</si>
  <si>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</si>
  <si>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</si>
  <si>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</si>
  <si>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</si>
  <si>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</si>
  <si>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</si>
  <si>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</si>
  <si>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</si>
  <si>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</si>
  <si>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</si>
  <si>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</si>
  <si>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</si>
  <si>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</si>
  <si>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</si>
  <si>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</si>
  <si>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</si>
  <si>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</si>
  <si>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</si>
  <si>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</si>
  <si>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</si>
  <si>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</si>
  <si>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</si>
  <si>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</si>
  <si>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</si>
  <si>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</si>
  <si>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</si>
  <si>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</si>
  <si>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</si>
  <si>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</si>
  <si>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</si>
  <si>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</si>
  <si>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</si>
  <si>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</si>
  <si>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</si>
  <si>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</si>
  <si>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</si>
  <si>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</si>
  <si>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</si>
  <si>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</si>
  <si>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</si>
  <si>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</si>
  <si>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</si>
  <si>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</si>
  <si>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</si>
  <si>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</si>
  <si>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</si>
  <si>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</si>
  <si>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</si>
  <si>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</si>
  <si>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</si>
  <si>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</si>
  <si>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</si>
  <si>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</si>
  <si>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</si>
  <si>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</si>
  <si>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</si>
  <si>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</si>
  <si>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</si>
  <si>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</si>
  <si>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</si>
  <si>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</si>
  <si>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</si>
  <si>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</si>
  <si>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</si>
  <si>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</si>
  <si>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</si>
  <si>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</si>
  <si>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</si>
  <si>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</si>
  <si>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</si>
  <si>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</si>
  <si>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</si>
  <si>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</si>
  <si>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</si>
  <si>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</si>
  <si>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</si>
  <si>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</si>
  <si>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</si>
  <si>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</si>
  <si>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</si>
  <si>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</si>
  <si>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</si>
  <si>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</si>
  <si>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</si>
  <si>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</si>
  <si>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</si>
  <si>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</si>
  <si>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</si>
  <si>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</si>
  <si>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</si>
  <si>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</si>
  <si>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</si>
  <si>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</si>
  <si>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</si>
  <si>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</si>
  <si>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</si>
  <si>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</si>
  <si>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</si>
  <si>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</si>
  <si>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</si>
  <si>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</si>
  <si>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</si>
  <si>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</si>
  <si>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</si>
  <si>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</si>
  <si>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</si>
  <si>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</si>
  <si>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</si>
  <si>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</si>
  <si>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</si>
  <si>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</si>
  <si>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</si>
  <si>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</si>
  <si>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</si>
  <si>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</si>
  <si>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</si>
  <si>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</si>
  <si>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</si>
  <si>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</si>
  <si>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</si>
  <si>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</si>
  <si>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</si>
  <si>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</si>
  <si>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</si>
  <si>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</si>
  <si>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</si>
  <si>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</si>
  <si>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</si>
  <si>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</si>
  <si>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</si>
  <si>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</si>
  <si>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</si>
  <si>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</si>
  <si>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</si>
  <si>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</si>
  <si>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</si>
  <si>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</si>
  <si>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</si>
  <si>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</si>
  <si>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</si>
  <si>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</si>
  <si>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</si>
  <si>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</si>
  <si>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</si>
  <si>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</si>
  <si>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</si>
  <si>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</si>
  <si>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</si>
  <si>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</si>
  <si>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</si>
  <si>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</si>
  <si>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</si>
  <si>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</si>
  <si>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</si>
  <si>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</si>
  <si>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</si>
  <si>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</si>
  <si>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</si>
  <si>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</si>
  <si>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</si>
  <si>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</si>
  <si>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</si>
  <si>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</si>
  <si>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</si>
  <si>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</si>
  <si>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</si>
  <si>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</si>
  <si>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</si>
  <si>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</si>
  <si>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</si>
  <si>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</si>
  <si>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</si>
  <si>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</si>
  <si>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</si>
  <si>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</si>
  <si>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</si>
  <si>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</si>
  <si>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</si>
  <si>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</si>
  <si>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</si>
  <si>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</si>
  <si>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</si>
  <si>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</si>
  <si>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</si>
  <si>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</si>
  <si>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</si>
  <si>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</si>
  <si>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</si>
  <si>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</si>
  <si>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</si>
  <si>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</si>
  <si>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</si>
  <si>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</si>
  <si>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</si>
  <si>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</si>
  <si>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</si>
  <si>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</si>
  <si>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</si>
  <si>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</si>
  <si>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</si>
  <si>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</si>
  <si>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</si>
  <si>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</si>
  <si>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</si>
  <si>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</si>
  <si>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</si>
  <si>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</si>
  <si>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</si>
  <si>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</si>
  <si>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</si>
  <si>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</si>
  <si>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</si>
  <si>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</si>
  <si>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</si>
  <si>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</si>
  <si>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</si>
  <si>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</si>
  <si>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</si>
  <si>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</si>
  <si>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</si>
  <si>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</si>
  <si>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</si>
  <si>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</si>
  <si>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</si>
  <si>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</si>
  <si>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</si>
  <si>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</si>
  <si>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</si>
  <si>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</si>
  <si>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</si>
  <si>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</si>
  <si>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</si>
  <si>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</si>
  <si>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</si>
  <si>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</si>
  <si>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</si>
  <si>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</si>
  <si>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</si>
  <si>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</si>
  <si>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</si>
  <si>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</si>
  <si>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</si>
  <si>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</si>
  <si>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</si>
  <si>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</si>
  <si>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</si>
  <si>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</si>
  <si>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</si>
  <si>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</si>
  <si>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</si>
  <si>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</si>
  <si>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</si>
  <si>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</si>
  <si>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</si>
  <si>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</si>
  <si>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</si>
  <si>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</si>
  <si>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</si>
  <si>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</si>
  <si>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</si>
  <si>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</si>
  <si>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</si>
  <si>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</si>
  <si>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</si>
  <si>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</si>
  <si>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</si>
  <si>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</si>
  <si>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</si>
  <si>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</si>
  <si>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</si>
  <si>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</si>
  <si>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</si>
  <si>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</si>
  <si>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</si>
  <si>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</si>
  <si>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</si>
  <si>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</si>
  <si>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</si>
  <si>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</si>
  <si>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</si>
  <si>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</si>
  <si>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</si>
  <si>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</si>
  <si>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</si>
  <si>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</si>
  <si>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</si>
  <si>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</si>
  <si>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</si>
  <si>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</si>
  <si>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</si>
  <si>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</si>
  <si>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</si>
  <si>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</si>
  <si>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</si>
  <si>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</si>
  <si>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</si>
  <si>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</si>
  <si>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</si>
  <si>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</si>
  <si>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</si>
  <si>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</si>
  <si>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</si>
  <si>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</si>
  <si>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</si>
  <si>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</si>
  <si>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</si>
  <si>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</si>
  <si>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</si>
  <si>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</si>
  <si>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</si>
  <si>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</si>
  <si>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</si>
  <si>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</si>
  <si>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</si>
  <si>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</si>
  <si>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</si>
  <si>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</si>
  <si>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</si>
  <si>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</si>
  <si>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</si>
  <si>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</si>
  <si>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</si>
  <si>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</si>
  <si>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</si>
  <si>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</si>
  <si>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</si>
  <si>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</si>
  <si>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</si>
  <si>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</si>
  <si>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</si>
  <si>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</si>
  <si>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</si>
  <si>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</si>
  <si>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</si>
  <si>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</si>
  <si>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</si>
  <si>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</si>
  <si>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</si>
  <si>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</si>
  <si>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</si>
  <si>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</si>
  <si>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</si>
  <si>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</si>
  <si>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</si>
  <si>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</si>
  <si>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</si>
  <si>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</si>
  <si>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</si>
  <si>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</si>
  <si>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</si>
  <si>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</si>
  <si>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</si>
  <si>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</si>
  <si>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</si>
  <si>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</si>
  <si>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</si>
  <si>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</si>
  <si>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</si>
  <si>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</si>
  <si>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</si>
  <si>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</si>
  <si>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</si>
  <si>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</si>
  <si>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</si>
  <si>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</si>
  <si>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</si>
  <si>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</si>
  <si>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</si>
  <si>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</si>
  <si>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</si>
  <si>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</si>
  <si>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</si>
  <si>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</si>
  <si>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</si>
  <si>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</si>
  <si>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</si>
  <si>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</si>
  <si>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</si>
  <si>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</si>
  <si>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</si>
  <si>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</si>
  <si>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</si>
  <si>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</si>
  <si>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</si>
  <si>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</si>
  <si>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</si>
  <si>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</si>
  <si>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</si>
  <si>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</si>
  <si>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</si>
  <si>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</si>
  <si>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</si>
  <si>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</si>
  <si>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</si>
  <si>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</si>
  <si>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</si>
  <si>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</si>
  <si>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</si>
  <si>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</si>
  <si>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</si>
  <si>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</si>
  <si>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</si>
  <si>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</si>
  <si>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</si>
  <si>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</si>
  <si>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</si>
  <si>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</si>
  <si>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</si>
  <si>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</si>
  <si>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</si>
  <si>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</si>
  <si>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</si>
  <si>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</si>
  <si>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</si>
  <si>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</si>
  <si>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</si>
  <si>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</si>
  <si>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</si>
  <si>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</si>
  <si>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</si>
  <si>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</si>
  <si>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</si>
  <si>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</si>
  <si>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</si>
  <si>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</si>
  <si>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</si>
  <si>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</si>
  <si>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</si>
  <si>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</si>
  <si>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</si>
  <si>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</si>
  <si>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</si>
  <si>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</si>
  <si>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</si>
  <si>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</si>
  <si>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</si>
  <si>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</si>
  <si>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</si>
  <si>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</si>
  <si>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</si>
  <si>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</si>
  <si>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</si>
  <si>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</si>
  <si>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</si>
  <si>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</si>
  <si>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</si>
  <si>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</si>
  <si>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</si>
  <si>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</si>
  <si>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</si>
  <si>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</si>
  <si>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</si>
  <si>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</si>
  <si>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</si>
  <si>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</si>
  <si>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</si>
  <si>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</si>
  <si>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</si>
  <si>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</si>
  <si>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</si>
  <si>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</si>
  <si>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</si>
  <si>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</si>
  <si>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</si>
  <si>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</si>
  <si>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</si>
  <si>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</si>
  <si>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</si>
  <si>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</si>
  <si>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</si>
  <si>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</si>
  <si>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</si>
  <si>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</si>
  <si>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</si>
  <si>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</si>
  <si>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</si>
  <si>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</si>
  <si>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</si>
  <si>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</si>
  <si>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</si>
  <si>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</si>
  <si>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</si>
  <si>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</si>
  <si>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</si>
  <si>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</si>
  <si>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</si>
  <si>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</si>
  <si>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</si>
  <si>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</si>
  <si>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</si>
  <si>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</si>
  <si>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</si>
  <si>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</si>
  <si>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</si>
  <si>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</si>
  <si>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</si>
  <si>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</si>
  <si>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</si>
  <si>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</si>
  <si>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</si>
  <si>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</si>
  <si>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</si>
  <si>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</si>
  <si>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</si>
  <si>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</si>
  <si>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</si>
  <si>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</si>
  <si>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</si>
  <si>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</si>
  <si>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</si>
  <si>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</si>
  <si>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</si>
  <si>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</si>
  <si>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</si>
  <si>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</si>
  <si>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</si>
  <si>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</si>
  <si>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</si>
  <si>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</si>
  <si>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</si>
  <si>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</si>
  <si>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</si>
  <si>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</si>
  <si>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</si>
  <si>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</si>
  <si>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</si>
  <si>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</si>
  <si>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</si>
  <si>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</si>
  <si>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</si>
  <si>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</si>
  <si>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</si>
  <si>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</si>
  <si>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</si>
  <si>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</si>
  <si>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</si>
  <si>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</si>
  <si>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</si>
  <si>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</si>
  <si>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</si>
  <si>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</si>
  <si>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</si>
  <si>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</si>
  <si>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</si>
  <si>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</si>
  <si>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</si>
  <si>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</si>
  <si>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</si>
  <si>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</si>
  <si>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</si>
  <si>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</si>
  <si>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</si>
  <si>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</si>
  <si>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</si>
  <si>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</si>
  <si>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</si>
  <si>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</si>
  <si>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</si>
  <si>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</si>
  <si>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</si>
  <si>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</si>
  <si>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</si>
  <si>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</si>
  <si>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</si>
  <si>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</si>
  <si>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</si>
  <si>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</si>
  <si>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</si>
  <si>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</si>
  <si>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</si>
  <si>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</si>
  <si>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</si>
  <si>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</si>
  <si>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</si>
  <si>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</si>
  <si>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</si>
  <si>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</si>
  <si>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</si>
  <si>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</si>
  <si>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</si>
  <si>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</si>
  <si>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</si>
  <si>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</si>
  <si>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</si>
  <si>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</si>
  <si>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</si>
  <si>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</si>
  <si>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</si>
  <si>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</si>
  <si>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</si>
  <si>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</si>
  <si>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</si>
  <si>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</si>
  <si>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</si>
  <si>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</si>
  <si>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</si>
  <si>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</si>
  <si>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</si>
  <si>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</si>
  <si>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</si>
  <si>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</si>
  <si>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</si>
  <si>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</si>
  <si>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</si>
  <si>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</si>
  <si>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</si>
  <si>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</si>
  <si>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</si>
  <si>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</si>
  <si>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</si>
  <si>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</si>
  <si>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</si>
  <si>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</si>
  <si>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</si>
  <si>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</si>
  <si>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</si>
  <si>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</si>
  <si>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</si>
  <si>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</si>
  <si>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</si>
  <si>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</si>
  <si>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</si>
  <si>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</si>
  <si>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</si>
  <si>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</si>
  <si>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</si>
  <si>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</si>
  <si>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</si>
  <si>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</si>
  <si>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</si>
  <si>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</si>
  <si>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</si>
  <si>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</si>
  <si>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</si>
  <si>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</si>
  <si>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</si>
  <si>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</si>
  <si>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</si>
  <si>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</si>
  <si>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</si>
  <si>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</si>
  <si>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</si>
  <si>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</si>
  <si>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</si>
  <si>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</si>
  <si>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</si>
  <si>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</si>
  <si>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</si>
  <si>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</si>
  <si>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</si>
  <si>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</si>
  <si>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</si>
  <si>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</si>
  <si>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</si>
  <si>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</si>
  <si>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</si>
  <si>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</si>
  <si>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</si>
  <si>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</si>
  <si>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</si>
  <si>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</si>
  <si>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</si>
  <si>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</si>
  <si>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</si>
  <si>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</si>
  <si>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</si>
  <si>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</si>
  <si>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</si>
  <si>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</si>
  <si>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</si>
  <si>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</si>
  <si>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</si>
  <si>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</si>
  <si>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</si>
  <si>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</si>
  <si>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</si>
  <si>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</si>
  <si>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</si>
  <si>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</si>
  <si>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</si>
  <si>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</si>
  <si>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</si>
  <si>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</si>
  <si>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</si>
  <si>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</si>
  <si>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</si>
  <si>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</si>
  <si>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</si>
  <si>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</si>
  <si>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</si>
  <si>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</si>
  <si>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</si>
  <si>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</si>
  <si>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</si>
  <si>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</si>
  <si>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</si>
  <si>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</si>
  <si>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</si>
  <si>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</si>
  <si>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</si>
  <si>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</si>
  <si>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</si>
  <si>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</si>
  <si>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</si>
  <si>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</si>
  <si>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</si>
  <si>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</si>
  <si>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</si>
  <si>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</si>
  <si>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</si>
  <si>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</si>
  <si>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</si>
  <si>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</si>
  <si>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</si>
  <si>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</si>
  <si>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</si>
  <si>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</si>
  <si>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</si>
  <si>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</si>
  <si>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</si>
  <si>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</si>
  <si>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</si>
  <si>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</si>
  <si>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</si>
  <si>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</si>
  <si>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</si>
  <si>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</si>
  <si>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</si>
  <si>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</si>
  <si>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</si>
  <si>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</si>
  <si>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</si>
  <si>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</si>
  <si>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</si>
  <si>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</si>
  <si>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</si>
  <si>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</si>
  <si>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</si>
  <si>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</si>
  <si>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</si>
  <si>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</si>
  <si>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</si>
  <si>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</si>
  <si>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</si>
  <si>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</si>
  <si>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</si>
  <si>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</si>
  <si>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</si>
  <si>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</si>
  <si>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</si>
  <si>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</si>
  <si>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</si>
  <si>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</si>
  <si>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</si>
  <si>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</si>
  <si>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</si>
  <si>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</si>
  <si>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</si>
  <si>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</si>
  <si>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</si>
  <si>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</si>
  <si>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</si>
  <si>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</si>
  <si>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</si>
  <si>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</si>
  <si>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</si>
  <si>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</si>
  <si>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</si>
  <si>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</si>
  <si>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</si>
  <si>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</si>
  <si>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</si>
  <si>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</si>
  <si>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</si>
  <si>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</si>
  <si>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</si>
  <si>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</si>
  <si>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</si>
  <si>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</si>
  <si>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</si>
  <si>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</si>
  <si>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</si>
  <si>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</si>
  <si>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</si>
  <si>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</si>
  <si>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</si>
  <si>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</si>
  <si>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</si>
  <si>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</si>
  <si>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</si>
  <si>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</si>
  <si>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</si>
  <si>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</si>
  <si>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</si>
  <si>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</si>
  <si>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</si>
  <si>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</si>
  <si>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</si>
  <si>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</si>
  <si>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</si>
  <si>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</si>
  <si>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</si>
  <si>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</si>
  <si>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</si>
  <si>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</si>
  <si>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</si>
  <si>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</si>
  <si>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</si>
  <si>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</si>
  <si>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</si>
  <si>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</si>
  <si>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</si>
  <si>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</si>
  <si>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</si>
  <si>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</si>
  <si>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</si>
  <si>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</si>
  <si>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</si>
  <si>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</si>
  <si>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</si>
  <si>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</si>
  <si>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</si>
  <si>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</si>
  <si>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</si>
  <si>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</si>
  <si>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</si>
  <si>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</si>
  <si>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</si>
  <si>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</si>
  <si>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</si>
  <si>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</si>
  <si>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</si>
  <si>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</si>
  <si>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</si>
  <si>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</si>
  <si>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</si>
  <si>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</si>
  <si>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</si>
  <si>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</si>
  <si>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</si>
  <si>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</si>
  <si>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</si>
  <si>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</si>
  <si>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</si>
  <si>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</si>
  <si>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</si>
  <si>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</si>
  <si>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</si>
  <si>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</si>
  <si>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</si>
  <si>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</si>
  <si>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</si>
  <si>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</si>
  <si>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</si>
  <si>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</si>
  <si>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</si>
  <si>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</si>
  <si>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</si>
  <si>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</si>
  <si>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</si>
  <si>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</si>
  <si>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</si>
  <si>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</si>
  <si>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</si>
  <si>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</si>
  <si>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</si>
  <si>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</si>
  <si>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</si>
  <si>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</si>
  <si>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</si>
  <si>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</si>
  <si>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</si>
  <si>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</si>
  <si>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</si>
  <si>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</si>
  <si>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</si>
  <si>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</si>
  <si>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</si>
  <si>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</si>
  <si>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</si>
  <si>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</si>
  <si>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</si>
  <si>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</si>
  <si>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</si>
  <si>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</si>
  <si>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</si>
  <si>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</si>
  <si>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</si>
  <si>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</si>
  <si>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</si>
  <si>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</si>
  <si>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</si>
  <si>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</si>
  <si>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</si>
  <si>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</si>
  <si>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</si>
  <si>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</si>
  <si>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</si>
  <si>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</si>
  <si>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</si>
  <si>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</si>
  <si>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</si>
  <si>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</si>
  <si>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</si>
  <si>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</si>
  <si>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</si>
  <si>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</si>
  <si>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</si>
  <si>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</si>
  <si>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</si>
  <si>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</si>
  <si>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</si>
  <si>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</si>
  <si>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</si>
  <si>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</si>
  <si>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</si>
  <si>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</si>
  <si>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</si>
  <si>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</si>
  <si>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</si>
  <si>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</si>
  <si>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</si>
  <si>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</si>
  <si>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</si>
  <si>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</si>
  <si>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</si>
  <si>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</si>
  <si>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</si>
  <si>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</si>
  <si>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</si>
  <si>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</si>
  <si>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</si>
  <si>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</si>
  <si>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</si>
  <si>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</si>
  <si>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</si>
  <si>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</si>
  <si>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</si>
  <si>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</si>
  <si>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</si>
  <si>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</si>
  <si>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</si>
  <si>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</si>
  <si>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</si>
  <si>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</si>
  <si>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</si>
  <si>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</si>
  <si>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</si>
  <si>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</si>
  <si>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</si>
  <si>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</si>
  <si>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</si>
  <si>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</si>
  <si>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</si>
  <si>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</si>
  <si>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</si>
  <si>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</si>
  <si>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</si>
  <si>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</si>
  <si>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</si>
  <si>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</si>
  <si>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</si>
  <si>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</si>
  <si>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</si>
  <si>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</si>
  <si>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</si>
  <si>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</si>
  <si>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</si>
  <si>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</si>
  <si>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</si>
  <si>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</si>
  <si>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</si>
  <si>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</si>
  <si>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</si>
  <si>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</si>
  <si>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</si>
  <si>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</si>
  <si>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</si>
  <si>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</si>
  <si>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</si>
  <si>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</si>
  <si>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</si>
  <si>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</si>
  <si>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</si>
  <si>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</si>
  <si>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</si>
  <si>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</si>
  <si>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</si>
  <si>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</si>
  <si>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</si>
  <si>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</si>
  <si>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</si>
  <si>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</si>
  <si>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</si>
  <si>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</si>
  <si>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</si>
  <si>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</si>
  <si>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</si>
  <si>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</si>
  <si>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</si>
  <si>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</si>
  <si>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</si>
  <si>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</si>
  <si>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</si>
  <si>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</si>
  <si>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</si>
  <si>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</si>
  <si>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</si>
  <si>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</si>
  <si>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</si>
  <si>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</si>
  <si>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</si>
  <si>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</si>
  <si>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</si>
  <si>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</si>
  <si>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</si>
  <si>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</si>
  <si>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</si>
  <si>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</si>
  <si>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</si>
  <si>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</si>
  <si>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</si>
  <si>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</si>
  <si>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</si>
  <si>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</si>
  <si>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</si>
  <si>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</si>
  <si>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</si>
  <si>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</si>
  <si>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</si>
  <si>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</si>
  <si>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</si>
  <si>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</si>
  <si>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</si>
  <si>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</si>
  <si>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</si>
  <si>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</si>
  <si>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</si>
  <si>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</si>
  <si>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</si>
  <si>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</si>
  <si>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</si>
  <si>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</si>
  <si>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</si>
  <si>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</si>
  <si>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</si>
  <si>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</si>
  <si>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</si>
  <si>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</si>
  <si>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</si>
  <si>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</si>
  <si>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</si>
  <si>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</si>
  <si>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</si>
  <si>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</si>
  <si>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</si>
  <si>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</si>
  <si>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</si>
  <si>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</si>
  <si>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</si>
  <si>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</si>
  <si>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</si>
  <si>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</si>
  <si>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</si>
  <si>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</si>
  <si>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</si>
  <si>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</si>
  <si>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</si>
  <si>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</si>
  <si>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</si>
  <si>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</si>
  <si>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</si>
  <si>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</si>
  <si>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</si>
  <si>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</si>
  <si>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</si>
  <si>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</si>
  <si>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</si>
  <si>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</si>
  <si>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</si>
  <si>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</si>
  <si>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</si>
  <si>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</si>
  <si>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</si>
  <si>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</si>
  <si>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</si>
  <si>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</si>
  <si>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</si>
  <si>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</si>
  <si>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</si>
  <si>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</si>
  <si>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</si>
  <si>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</si>
  <si>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</si>
  <si>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</si>
  <si>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</si>
  <si>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</si>
  <si>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</si>
  <si>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</si>
  <si>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</si>
  <si>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</si>
  <si>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</si>
  <si>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</si>
  <si>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</si>
  <si>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</si>
  <si>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</si>
  <si>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</si>
  <si>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</si>
  <si>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</si>
  <si>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</si>
  <si>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</si>
  <si>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</si>
  <si>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</si>
  <si>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</si>
  <si>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</si>
  <si>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</si>
  <si>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</si>
  <si>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</si>
  <si>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</si>
  <si>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</si>
  <si>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</si>
  <si>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</si>
  <si>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</si>
  <si>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</si>
  <si>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</si>
  <si>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</si>
  <si>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</si>
  <si>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</si>
  <si>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</si>
  <si>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</si>
  <si>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</si>
  <si>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</si>
  <si>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</si>
  <si>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</si>
  <si>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</si>
  <si>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</si>
  <si>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</si>
  <si>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</si>
  <si>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</si>
  <si>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</si>
  <si>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</si>
  <si>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</si>
  <si>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</si>
  <si>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</si>
  <si>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</si>
  <si>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</si>
  <si>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</si>
  <si>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</si>
  <si>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</si>
  <si>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</si>
  <si>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</si>
  <si>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</si>
  <si>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</si>
  <si>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</si>
  <si>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</si>
  <si>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</si>
  <si>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</si>
  <si>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</si>
  <si>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</si>
  <si>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</si>
  <si>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</si>
  <si>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</si>
  <si>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</si>
  <si>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</si>
  <si>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</si>
  <si>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</si>
  <si>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</si>
  <si>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</si>
  <si>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</si>
  <si>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</si>
  <si>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</si>
  <si>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</si>
  <si>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</si>
  <si>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</si>
  <si>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</si>
  <si>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</si>
  <si>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</si>
  <si>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</si>
  <si>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</si>
  <si>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</si>
  <si>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</si>
  <si>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</si>
  <si>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</si>
  <si>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</si>
  <si>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</si>
  <si>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</si>
  <si>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</si>
  <si>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</si>
  <si>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</si>
  <si>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</si>
  <si>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</si>
  <si>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</si>
  <si>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</si>
  <si>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</si>
  <si>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</si>
  <si>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</si>
  <si>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</si>
  <si>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</si>
  <si>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</si>
  <si>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</si>
  <si>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</si>
  <si>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</si>
  <si>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</si>
  <si>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</si>
  <si>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</si>
  <si>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</si>
  <si>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</si>
  <si>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</si>
  <si>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</si>
  <si>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</si>
  <si>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</si>
  <si>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</si>
  <si>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</si>
  <si>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</si>
  <si>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</si>
  <si>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</si>
  <si>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</si>
  <si>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</si>
  <si>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</si>
  <si>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</si>
  <si>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</si>
  <si>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</si>
  <si>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</si>
  <si>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</si>
  <si>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</si>
  <si>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</si>
  <si>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</si>
  <si>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</si>
  <si>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</si>
  <si>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</si>
  <si>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</si>
  <si>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</si>
  <si>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</si>
  <si>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</si>
  <si>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</si>
  <si>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</si>
  <si>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</si>
  <si>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</si>
  <si>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</si>
  <si>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</si>
  <si>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</si>
  <si>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</si>
  <si>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</si>
  <si>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</si>
  <si>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</si>
  <si>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</si>
  <si>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</si>
  <si>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</si>
  <si>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</si>
  <si>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</si>
  <si>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</si>
  <si>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</si>
  <si>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</si>
  <si>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</si>
  <si>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</si>
  <si>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</si>
  <si>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</si>
  <si>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</si>
  <si>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</si>
  <si>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</si>
  <si>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</si>
  <si>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</si>
  <si>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</si>
  <si>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</si>
  <si>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</si>
  <si>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</si>
  <si>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</si>
  <si>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</si>
  <si>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</si>
  <si>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</si>
  <si>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</si>
  <si>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</si>
  <si>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</si>
  <si>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</si>
  <si>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</si>
  <si>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</si>
  <si>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</si>
  <si>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</si>
  <si>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</si>
  <si>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</si>
  <si>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</si>
  <si>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</si>
  <si>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</si>
  <si>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</si>
  <si>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</si>
  <si>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</si>
  <si>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</si>
  <si>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</si>
  <si>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</si>
  <si>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</si>
  <si>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</si>
  <si>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</si>
  <si>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</si>
  <si>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</si>
  <si>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</si>
  <si>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</si>
  <si>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</si>
  <si>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</si>
  <si>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</si>
  <si>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</si>
  <si>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</si>
  <si>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</si>
  <si>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</si>
  <si>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</si>
  <si>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</si>
  <si>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</si>
  <si>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</si>
  <si>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</si>
  <si>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</si>
  <si>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</si>
  <si>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</si>
  <si>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</si>
  <si>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</si>
  <si>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</si>
  <si>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</si>
  <si>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</si>
  <si>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</si>
  <si>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</si>
  <si>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</si>
  <si>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</si>
  <si>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</si>
  <si>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</si>
  <si>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</si>
  <si>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</si>
  <si>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</si>
  <si>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</si>
  <si>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</si>
  <si>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</si>
  <si>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</si>
  <si>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</si>
  <si>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</si>
  <si>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</si>
  <si>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</si>
  <si>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</si>
  <si>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</si>
  <si>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</si>
  <si>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</si>
  <si>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</si>
  <si>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</si>
  <si>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</si>
  <si>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</si>
  <si>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</si>
  <si>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</si>
  <si>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</si>
  <si>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</si>
  <si>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</si>
  <si>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</si>
  <si>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</si>
  <si>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</si>
  <si>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</si>
  <si>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</si>
  <si>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</si>
  <si>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</si>
  <si>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</si>
  <si>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</si>
  <si>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</si>
  <si>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</si>
  <si>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</si>
  <si>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</si>
  <si>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</si>
  <si>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</si>
  <si>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</si>
  <si>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</si>
  <si>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</si>
  <si>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</si>
  <si>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</si>
  <si>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</si>
  <si>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</si>
  <si>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</si>
  <si>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</si>
  <si>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</si>
  <si>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</si>
  <si>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</si>
  <si>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</si>
  <si>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</si>
  <si>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</si>
  <si>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</si>
  <si>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</si>
  <si>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</si>
  <si>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</si>
  <si>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</si>
  <si>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</si>
  <si>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</si>
  <si>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</si>
  <si>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</si>
  <si>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</si>
  <si>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</si>
  <si>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</si>
  <si>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</si>
  <si>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</si>
  <si>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</si>
  <si>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</si>
  <si>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</si>
  <si>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</si>
  <si>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</si>
  <si>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</si>
  <si>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</si>
  <si>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</si>
  <si>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</si>
  <si>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</si>
  <si>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</si>
  <si>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</si>
  <si>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</si>
  <si>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</si>
  <si>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</si>
  <si>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</si>
  <si>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</si>
  <si>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</si>
  <si>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</si>
  <si>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</si>
  <si>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</si>
  <si>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</si>
  <si>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</si>
  <si>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</si>
  <si>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</si>
  <si>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</si>
  <si>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</si>
  <si>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</si>
  <si>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</si>
  <si>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</si>
  <si>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</si>
  <si>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</si>
  <si>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</si>
  <si>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</si>
  <si>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</si>
  <si>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</si>
  <si>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</si>
  <si>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</si>
  <si>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</si>
  <si>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</si>
  <si>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</si>
  <si>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</si>
  <si>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</si>
  <si>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</si>
  <si>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</si>
  <si>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</si>
  <si>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</si>
  <si>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</si>
  <si>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</si>
  <si>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</si>
  <si>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</si>
  <si>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</si>
  <si>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</si>
  <si>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</si>
  <si>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</si>
  <si>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</si>
  <si>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</si>
  <si>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</si>
  <si>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</si>
  <si>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</si>
  <si>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</si>
  <si>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</si>
  <si>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</si>
  <si>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</si>
  <si>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</si>
  <si>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</si>
  <si>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</si>
  <si>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</si>
  <si>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</si>
  <si>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</si>
  <si>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</si>
  <si>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</si>
  <si>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</si>
  <si>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</si>
  <si>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</si>
  <si>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</si>
  <si>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</si>
  <si>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</si>
  <si>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</si>
  <si>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</si>
  <si>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</si>
  <si>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</si>
  <si>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</si>
  <si>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</si>
  <si>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</si>
  <si>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</si>
  <si>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</si>
  <si>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</si>
  <si>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</si>
  <si>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</si>
  <si>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</si>
  <si>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</si>
  <si>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</si>
  <si>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</si>
  <si>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</si>
  <si>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</si>
  <si>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</si>
  <si>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</si>
  <si>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</si>
  <si>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</si>
  <si>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</si>
  <si>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</si>
  <si>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</si>
  <si>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</si>
  <si>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</si>
  <si>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</si>
  <si>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</si>
  <si>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</si>
  <si>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</si>
  <si>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</si>
  <si>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</si>
  <si>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</si>
  <si>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</si>
  <si>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</si>
  <si>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</si>
  <si>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</si>
  <si>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</si>
  <si>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</si>
  <si>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</si>
  <si>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</si>
  <si>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</si>
  <si>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</si>
  <si>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</si>
  <si>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</si>
  <si>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</si>
  <si>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</si>
  <si>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</si>
  <si>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</si>
  <si>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</si>
  <si>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</si>
  <si>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</si>
  <si>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</si>
  <si>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</si>
  <si>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</si>
  <si>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</si>
  <si>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</si>
  <si>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</si>
  <si>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</si>
  <si>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</si>
  <si>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</si>
  <si>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</si>
  <si>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</si>
  <si>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</si>
  <si>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</si>
  <si>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</si>
  <si>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</si>
  <si>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</si>
  <si>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</si>
  <si>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</si>
  <si>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</si>
  <si>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</si>
  <si>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</si>
  <si>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</si>
  <si>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</si>
  <si>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</si>
  <si>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</si>
  <si>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</si>
  <si>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</si>
  <si>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</si>
  <si>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</si>
  <si>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</si>
  <si>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</si>
  <si>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</si>
  <si>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</si>
  <si>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</si>
  <si>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</si>
  <si>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</si>
  <si>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</si>
  <si>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</si>
  <si>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</si>
  <si>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</si>
  <si>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</si>
  <si>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</si>
  <si>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</si>
  <si>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</si>
  <si>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</si>
  <si>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</si>
  <si>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</si>
  <si>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</si>
  <si>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</si>
  <si>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</si>
  <si>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</si>
  <si>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</si>
  <si>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</si>
  <si>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</si>
  <si>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</si>
  <si>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</si>
  <si>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</si>
  <si>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</si>
  <si>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</si>
  <si>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</si>
  <si>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</si>
  <si>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</si>
  <si>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</si>
  <si>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</si>
  <si>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</si>
  <si>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</si>
  <si>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</si>
  <si>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</si>
  <si>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</si>
  <si>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</si>
  <si>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</si>
  <si>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</si>
  <si>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</si>
  <si>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</si>
  <si>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</si>
  <si>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</si>
  <si>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</si>
  <si>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</si>
  <si>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</si>
  <si>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</si>
  <si>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</si>
  <si>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</si>
  <si>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</si>
  <si>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</si>
  <si>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</si>
  <si>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</si>
  <si>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</si>
  <si>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</si>
  <si>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</si>
  <si>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</si>
  <si>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</si>
  <si>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</si>
  <si>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</si>
  <si>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</si>
  <si>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</si>
  <si>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</si>
  <si>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</si>
  <si>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</si>
  <si>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</si>
  <si>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</si>
  <si>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</si>
  <si>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</si>
  <si>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</si>
  <si>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</si>
  <si>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</si>
  <si>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</si>
  <si>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</si>
  <si>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</si>
  <si>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</si>
  <si>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</si>
  <si>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</si>
  <si>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</si>
  <si>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</si>
  <si>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</si>
  <si>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</si>
  <si>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</si>
  <si>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</si>
  <si>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</si>
  <si>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</si>
  <si>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</si>
  <si>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</si>
  <si>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</si>
  <si>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</si>
  <si>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</si>
  <si>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</si>
  <si>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</si>
  <si>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</si>
  <si>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</si>
  <si>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</si>
  <si>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</si>
  <si>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</si>
  <si>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</si>
  <si>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</si>
  <si>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</si>
  <si>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</si>
  <si>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</si>
  <si>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</si>
  <si>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</si>
  <si>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</si>
  <si>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</si>
  <si>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</si>
  <si>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</si>
  <si>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</si>
  <si>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</si>
  <si>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</si>
  <si>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</si>
  <si>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</si>
  <si>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</si>
  <si>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</si>
  <si>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</si>
  <si>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</si>
  <si>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</si>
  <si>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</si>
  <si>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</si>
  <si>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</si>
  <si>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</si>
  <si>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</si>
  <si>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</si>
  <si>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</si>
  <si>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</si>
  <si>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</si>
  <si>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</si>
  <si>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</si>
  <si>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</si>
  <si>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</si>
  <si>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</si>
  <si>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</si>
  <si>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</si>
  <si>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</si>
  <si>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</si>
  <si>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</si>
  <si>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</si>
  <si>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</si>
  <si>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</si>
  <si>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</si>
  <si>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</si>
  <si>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</si>
  <si>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</si>
  <si>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</si>
  <si>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</si>
  <si>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</si>
  <si>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</si>
  <si>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</si>
  <si>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</si>
  <si>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</si>
  <si>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</si>
  <si>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</si>
  <si>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</si>
  <si>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</si>
  <si>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</si>
  <si>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</si>
  <si>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</si>
  <si>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</si>
  <si>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</si>
  <si>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</si>
  <si>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</si>
  <si>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</si>
  <si>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</si>
  <si>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</si>
  <si>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</si>
  <si>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</si>
  <si>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</si>
  <si>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</si>
  <si>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</si>
  <si>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</si>
  <si>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</si>
  <si>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</si>
  <si>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</si>
  <si>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</si>
  <si>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</si>
  <si>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</si>
  <si>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</si>
  <si>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</si>
  <si>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</si>
  <si>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</si>
  <si>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</si>
  <si>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</si>
  <si>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</si>
  <si>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</si>
  <si>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</si>
  <si>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</si>
  <si>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</si>
  <si>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</si>
  <si>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</si>
  <si>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</si>
  <si>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</si>
  <si>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</si>
  <si>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</si>
  <si>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</si>
  <si>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</si>
  <si>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</si>
  <si>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</si>
  <si>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</si>
  <si>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</si>
  <si>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</si>
  <si>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</si>
  <si>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</si>
  <si>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</si>
  <si>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</si>
  <si>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</si>
  <si>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</si>
  <si>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</si>
  <si>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</si>
  <si>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</si>
  <si>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</si>
  <si>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</si>
  <si>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</si>
  <si>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</si>
  <si>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</si>
  <si>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</si>
  <si>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</si>
  <si>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</si>
  <si>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</si>
  <si>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</si>
  <si>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</si>
  <si>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</si>
  <si>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</si>
  <si>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</si>
  <si>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</si>
  <si>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</si>
  <si>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</si>
  <si>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</si>
  <si>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</si>
  <si>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</si>
  <si>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</si>
  <si>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</si>
  <si>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</si>
  <si>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</si>
  <si>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</si>
  <si>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</si>
  <si>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</si>
  <si>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</si>
  <si>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</si>
  <si>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</si>
  <si>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</si>
  <si>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</si>
  <si>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</si>
  <si>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</si>
  <si>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</si>
  <si>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</si>
  <si>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</si>
  <si>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</si>
  <si>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</si>
  <si>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</si>
  <si>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</si>
  <si>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</si>
  <si>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</si>
  <si>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</si>
  <si>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</si>
  <si>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</si>
  <si>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</si>
  <si>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</si>
  <si>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</si>
  <si>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</si>
  <si>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</si>
  <si>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</si>
  <si>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</si>
  <si>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</si>
  <si>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</si>
  <si>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</si>
  <si>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</si>
  <si>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</si>
  <si>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</si>
  <si>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</si>
  <si>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</si>
  <si>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</si>
  <si>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</si>
  <si>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</si>
  <si>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</si>
  <si>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</si>
  <si>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</si>
  <si>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</si>
  <si>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</si>
  <si>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</si>
  <si>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</si>
  <si>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</si>
  <si>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</si>
  <si>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</si>
  <si>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</si>
  <si>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</si>
  <si>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</si>
  <si>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</si>
  <si>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</si>
  <si>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</si>
  <si>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</si>
  <si>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</si>
  <si>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</si>
  <si>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</si>
  <si>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</si>
  <si>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</si>
  <si>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</si>
  <si>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</si>
  <si>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</si>
  <si>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</si>
  <si>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</si>
  <si>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</si>
  <si>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</si>
  <si>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</si>
  <si>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</si>
  <si>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</si>
  <si>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</si>
  <si>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</si>
  <si>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</si>
  <si>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</si>
  <si>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</si>
  <si>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</si>
  <si>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</si>
  <si>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</si>
  <si>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</si>
  <si>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</si>
  <si>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</si>
  <si>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</si>
  <si>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</si>
  <si>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</si>
  <si>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</si>
  <si>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</si>
  <si>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</si>
  <si>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</si>
  <si>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</si>
  <si>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</si>
  <si>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</si>
  <si>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</si>
  <si>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</si>
  <si>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</si>
  <si>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</si>
  <si>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</si>
  <si>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</si>
  <si>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</si>
  <si>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</si>
  <si>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</si>
  <si>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</si>
  <si>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</si>
  <si>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</si>
  <si>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</si>
  <si>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</si>
  <si>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</si>
  <si>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</si>
  <si>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</si>
  <si>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</si>
  <si>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</si>
  <si>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</si>
  <si>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</si>
  <si>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</si>
  <si>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</si>
  <si>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</si>
  <si>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</si>
  <si>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</si>
  <si>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</si>
  <si>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</si>
  <si>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</si>
  <si>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</si>
  <si>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</si>
  <si>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</si>
  <si>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</si>
  <si>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</si>
  <si>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</si>
  <si>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</si>
  <si>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</si>
  <si>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</si>
  <si>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</si>
  <si>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</si>
  <si>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</si>
  <si>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</si>
  <si>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</si>
  <si>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</si>
  <si>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</si>
  <si>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</si>
  <si>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</si>
  <si>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</si>
  <si>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</si>
  <si>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</si>
  <si>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</si>
  <si>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</si>
  <si>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</si>
  <si>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</si>
  <si>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</si>
  <si>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</si>
  <si>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</si>
  <si>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</si>
  <si>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</si>
  <si>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</si>
  <si>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</si>
  <si>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</si>
  <si>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</si>
  <si>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</si>
  <si>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</si>
  <si>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</si>
  <si>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</si>
  <si>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</si>
  <si>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</si>
  <si>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</si>
  <si>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</si>
  <si>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</si>
  <si>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</si>
  <si>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</si>
  <si>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</si>
  <si>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</si>
  <si>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</si>
  <si>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</si>
  <si>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</si>
  <si>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</si>
  <si>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</si>
  <si>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</si>
  <si>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</si>
  <si>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</si>
  <si>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</si>
  <si>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</si>
  <si>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</si>
  <si>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</si>
  <si>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</si>
  <si>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</si>
  <si>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</si>
  <si>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</si>
  <si>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</si>
  <si>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</si>
  <si>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</si>
  <si>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</si>
  <si>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</si>
  <si>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</si>
  <si>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</si>
  <si>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</si>
  <si>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</si>
  <si>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</si>
  <si>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</si>
  <si>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</si>
  <si>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</si>
  <si>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</si>
  <si>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</si>
  <si>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</si>
  <si>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</si>
  <si>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</si>
  <si>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</si>
  <si>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</si>
  <si>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</si>
  <si>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</si>
  <si>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</si>
  <si>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</si>
  <si>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</si>
  <si>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</si>
  <si>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</si>
  <si>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</si>
  <si>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</si>
  <si>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</si>
  <si>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</si>
  <si>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</si>
  <si>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</si>
  <si>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</si>
  <si>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</si>
  <si>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</si>
  <si>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</si>
  <si>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</si>
  <si>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</si>
  <si>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</si>
  <si>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</si>
  <si>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</si>
  <si>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</si>
  <si>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</si>
  <si>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</si>
  <si>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</si>
  <si>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</si>
  <si>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</si>
  <si>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</si>
  <si>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</si>
  <si>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</si>
  <si>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</si>
  <si>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</si>
  <si>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</si>
  <si>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</si>
  <si>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</si>
  <si>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</si>
  <si>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</si>
  <si>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</si>
  <si>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</si>
  <si>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</si>
  <si>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</si>
  <si>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</si>
  <si>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</si>
  <si>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</si>
  <si>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</si>
  <si>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</si>
  <si>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</si>
  <si>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</si>
  <si>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</si>
  <si>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</si>
  <si>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</si>
  <si>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</si>
  <si>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</si>
  <si>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</si>
  <si>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</si>
  <si>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</si>
  <si>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</si>
  <si>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</si>
  <si>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</si>
  <si>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</si>
  <si>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</si>
  <si>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</si>
  <si>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</si>
  <si>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</si>
  <si>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</si>
  <si>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</si>
  <si>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</si>
  <si>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</si>
  <si>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</si>
  <si>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</si>
  <si>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</si>
  <si>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</si>
  <si>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</si>
  <si>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</si>
  <si>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</si>
  <si>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</si>
  <si>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</si>
  <si>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</si>
  <si>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</si>
  <si>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</si>
  <si>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</si>
  <si>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</si>
  <si>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</si>
  <si>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</si>
  <si>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</si>
  <si>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</si>
  <si>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</si>
  <si>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</si>
  <si>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</si>
  <si>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</si>
  <si>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</si>
  <si>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</si>
  <si>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</si>
  <si>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</si>
  <si>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</si>
  <si>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</si>
  <si>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</si>
  <si>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</si>
  <si>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</si>
  <si>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</si>
  <si>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</si>
  <si>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</si>
  <si>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</si>
  <si>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</si>
  <si>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</si>
  <si>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</si>
  <si>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</si>
  <si>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</si>
  <si>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</si>
  <si>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</si>
  <si>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</si>
  <si>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</si>
  <si>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</si>
  <si>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</si>
  <si>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</si>
  <si>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</si>
  <si>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</si>
  <si>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</si>
  <si>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</si>
  <si>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</si>
  <si>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</si>
  <si>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</si>
  <si>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</si>
  <si>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</si>
  <si>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</si>
  <si>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</si>
  <si>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</si>
  <si>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</si>
  <si>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</si>
  <si>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</si>
  <si>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</si>
  <si>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at site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</si>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</sst>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320.53640578703926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45983.484831712965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45983.484831712965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45983.484831712965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45983.484831712965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45983.484831712965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45983.484831712965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45983.484831712965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45983.484831712965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45983.484831712965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45983.484831712965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45983.484831712965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45983.484831712965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45983.484831712965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45983.484831712965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45983.484831712965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45983.484831712965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45983.484831712965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45983.484831712965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45983.484831712965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45983.484831712965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45983.484831712965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45983.484831712965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45983.484831712965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45983.484831712965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45983.484831712965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45983.484831712965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45983.484831712965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45983.484831712965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45983.484831712965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45983.484831712965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45983.484831712965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45983.484831712965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45983.484831712965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45983.484831712965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45983.484831712965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45983.484831712965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45983.484831712965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45983.484831712965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45983.484831712965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45983.484831712965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45983.484831712965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45983.484831712965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45983.484831712965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45983.484831712965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45983.484831712965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2AD687BC-3DF5-44CB-B57D-E3499420564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158.48499375000392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45983.484831712965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45983.484831712965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45983.484831712965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45983.484831712965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45983.484831712965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45983.484831712965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45983.484831712965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45983.484831712965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45983.484831712965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45983.484831712965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45983.484831712965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45983.484831712965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45983.484831712965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45983.484831712965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45983.484831712965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45983.484831712965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45983.484831712965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45983.484831712965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45983.484831712965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45983.484831712965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45983.484831712965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45983.484831712965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45983.484831712965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45983.484831712965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45983.484831712965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45983.484831712965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45983.484831712965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45983.484831712965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45983.484831712965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45983.484831712965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45983.484831712965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45983.484831712965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45983.484831712965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45983.484831712965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45983.484831712965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45983.484831712965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45983.484831712965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45983.484831712965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45983.484831712965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45983.484831712965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45983.484831712965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45983.484831712965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45983.484831712965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45983.484831712965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45983.484831712965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45983.484831712965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45983.484831712965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45983.484831712965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45983.484831712965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45983.484831712965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45983.484831712965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45983.484831712965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45983.484831712965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45983.484831712965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45983.484831712965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45983.484831712965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45983.484831712965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45983.484831712965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45983.484831712965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45983.484831712965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45983.484831712965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45983.484831712965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45983.484831712965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45983.484831712965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45983.484831712965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45983.484831712965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45983.484831712965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45983.484831712965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45983.484831712965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45983.484831712965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45983.484831712965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45983.484831712965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45983.484831712965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45983.484831712965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45983.484831712965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45983.484831712965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45983.484831712965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45983.484831712965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45983.484831712965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45983.484831712965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45983.484831712965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45983.484831712965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45983.484831712965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45983.484831712965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45983.484831712965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45983.484831712965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45983.484831712965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45983.484831712965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45983.484831712965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45983.484831712965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45983.484831712965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45983.484831712965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45983.484831712965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45983.484831712965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45983.484831712965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45983.484831712965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45983.484831712965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45983.484831712965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45983.484831712965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45983.484831712965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45983.484831712965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45983.484831712965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45983.484831712965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45983.484831712965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45983.484831712965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45983.484831712965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45983.484831712965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45983.484831712965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45983.484831712965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45983.484831712965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45983.484831712965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45983.484831712965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45983.484831712965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45983.484831712965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45983.484831712965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45983.484831712965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45983.484831712965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45983.484831712965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45983.484831712965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45983.484831712965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45983.484831712965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45983.484831712965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45983.484831712965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45983.484831712965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45983.484831712965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45983.484831712965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45983.484831712965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45983.484831712965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45983.484831712965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45983.484831712965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45983.484831712965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45983.484831712965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45983.484831712965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45983.484831712965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45983.484831712965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45983.484831712965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45983.484831712965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45983.484831712965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45983.484831712965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45983.484831712965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45983.484831712965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45983.484831712965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45983.484831712965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45983.484831712965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45983.484831712965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45983.484831712965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45983.484831712965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45983.484831712965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45983.484831712965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45983.484831712965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45983.484831712965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45983.484831712965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45983.484831712965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45983.484831712965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45983.484831712965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45983.484831712965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45983.484831712965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45983.484831712965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45983.484831712965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45983.484831712965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45983.484831712965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45983.484831712965</v>
      </c>
      <c r="H7" s="22"/>
      <c r="I7" s="19" t="str">
        <f>IFERROR(VLOOKUP(D7,DB!A:F,6,0),"")</f>
        <v/>
      </c>
      <c r="J7" s="18" t="str">
        <f>IFERROR(VLOOKUP(D7,DB!A:G,7,0),"")</f>
        <v/>
      </c>
      <c r="K7" s="45"/>
      <c r="L7" s="23" t="str">
        <f>IFERROR(VLOOKUP(D7,DB!A:I,9,0),"")</f>
        <v/>
      </c>
    </row>
    <row r="8" spans="1:13" ht="15" customHeight="1">
      <c r="A8" s="19"/>
      <c r="B8" s="61" t="str">
        <f>IFERROR(VLOOKUP(D8,DB!A:K,11,0),"")</f>
        <v>R3</v>
      </c>
      <c r="C8" s="18"/>
      <c r="D8" s="18" t="s">
        <v>24335</v>
      </c>
      <c r="E8" s="18"/>
      <c r="F8" s="20"/>
      <c r="G8" s="21">
        <f t="shared" ca="1" si="0"/>
        <v>45983.484831712965</v>
      </c>
      <c r="H8" s="22"/>
      <c r="I8" s="19" t="str">
        <f>IFERROR(VLOOKUP(D8,DB!A:F,6,0),"")</f>
        <v>SCECO</v>
      </c>
      <c r="J8" s="18" t="str">
        <f>IFERROR(VLOOKUP(D8,DB!A:G,7,0),"")</f>
        <v>Dead</v>
      </c>
      <c r="K8" s="45"/>
      <c r="L8" s="23" t="str">
        <f>IFERROR(VLOOKUP(D8,DB!A:I,9,0),"")</f>
        <v>Latis</v>
      </c>
    </row>
    <row r="9" spans="1:13" ht="15" customHeight="1">
      <c r="A9" s="19"/>
      <c r="B9" s="61" t="str">
        <f>IFERROR(VLOOKUP(D9,DB!A:K,11,0),"")</f>
        <v/>
      </c>
      <c r="C9" s="18"/>
      <c r="D9" s="18"/>
      <c r="E9" s="18"/>
      <c r="F9" s="20"/>
      <c r="G9" s="21">
        <f t="shared" ca="1" si="0"/>
        <v>45983.484831712965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45983.484831712965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45983.484831712965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45983.484831712965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45983.484831712965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45983.484831712965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45983.484831712965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45983.484831712965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45983.484831712965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45983.484831712965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45983.484831712965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45983.484831712965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45983.484831712965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45983.484831712965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45983.484831712965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45983.484831712965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45983.484831712965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45983.484831712965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45983.484831712965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45983.484831712965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45983.484831712965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45983.484831712965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45983.484831712965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45983.484831712965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45983.484831712965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45983.484831712965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45983.484831712965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45983.484831712965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45983.484831712965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45983.484831712965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45983.484831712965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45983.484831712965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45983.484831712965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45983.484831712965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45983.484831712965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45983.484831712965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45983.484831712965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45983.484831712965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45983.484831712965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45983.484831712965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45983.484831712965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45983.484831712965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45983.484831712965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45983.484831712965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45983.484831712965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45983.484831712965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45983.484831712965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45983.484831712965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45983.484831712965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45983.484831712965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45983.484831712965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45983.484831712965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45983.484831712965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45983.484831712965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45983.484831712965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45983.484831712965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45983.484831712965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45983.484831712965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45983.484831712965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45983.484831712965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45983.484831712965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45983.484831712965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45983.484831712965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45983.484831712965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45983.484831712965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45983.484831712965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45983.484831712965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45983.484831712965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45983.484831712965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45983.484831712965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45983.484831712965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45983.484831712965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45983.484831712965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45983.484831712965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45983.484831712965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45983.484831712965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45983.484831712965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45983.484831712965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45983.484831712965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45983.484831712965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45983.484831712965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45983.484831712965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45983.484831712965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45983.484831712965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45983.484831712965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45983.484831712965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45983.484831712965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45983.484831712965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45983.484831712965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45983.484831712965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45983.484831712965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45983.484831712965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45983.484831712965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45983.484831712965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45983.484831712965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45983.484831712965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45983.484831712965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45983.484831712965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45983.484831712965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45983.484831712965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45983.484831712965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45983.484831712965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45983.484831712965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45983.484831712965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45983.484831712965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45983.484831712965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45983.484831712965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45983.484831712965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45983.484831712965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45983.484831712965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45983.484831712965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45983.484831712965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45983.484831712965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45983.484831712965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45983.484831712965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45983.484831712965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45983.484831712965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45983.484831712965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45983.484831712965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45983.484831712965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45983.484831712965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45983.484831712965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45983.484831712965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45983.484831712965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45983.484831712965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45983.484831712965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45983.484831712965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45983.484831712965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45983.484831712965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45983.484831712965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45983.484831712965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45983.484831712965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45983.484831712965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45983.484831712965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45983.484831712965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45983.484831712965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45983.484831712965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45983.484831712965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45983.484831712965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45983.484831712965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45983.484831712965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45983.484831712965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45983.484831712965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45983.484831712965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45983.484831712965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45983.484831712965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45983.484831712965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45983.484831712965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45983.484831712965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45983.484831712965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45983.484831712965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45983.484831712965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45983.484831712965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45983.484831712965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45983.484831712965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45983.484831712965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45983.484831712965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45983.484831712965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45983.484831712965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45983.484831712965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45983.484831712965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45983.484831712965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45983.484831712965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45983.484831712965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45983.484831712965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45983.484831712965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45983.484831712965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45983.484831712965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45983.484831712965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45983.484831712965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45983.484831712965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45983.484831712965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45983.484831712965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45983.484831712965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45983.484831712965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45983.484831712965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45983.484831712965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45983.484831712965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45983.484831712965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45983.484831712965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45983.484831712965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45983.484831712965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45983.484831712965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45983.484831712965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45983.484831712965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45983.484831712965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45983.484831712965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45983.484831712965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45983.484831712965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45983.484831712965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45983.484831712965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45983.484831712965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45983.484831712965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45983.484831712965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45983.484831712965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45983.484831712965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45983.484831712965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45983.484831712965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45983.484831712965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45983.484831712965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45983.484831712965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45983.484831712965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45983.484831712965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45983.484831712965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45983.484831712965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45983.484831712965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45983.484831712965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45983.484831712965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45983.484831712965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45983.484831712965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45983.484831712965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45983.484831712965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45983.484831712965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45983.484831712965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45983.484831712965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45983.484831712965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45983.484831712965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45983.484831712965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45983.484831712965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45983.484831712965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45983.484831712965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45983.484831712965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45983.484831712965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45983.484831712965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45983.484831712965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45983.484831712965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45983.484831712965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45983.484831712965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45983.484831712965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45983.484831712965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45983.484831712965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45983.484831712965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45983.484831712965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45983.484831712965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45983.484831712965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45983.484831712965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45983.484831712965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45983.484831712965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45983.484831712965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45983.484831712965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45983.484831712965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45983.484831712965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45983.484831712965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45983.484831712965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45983.484831712965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45983.484831712965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45983.484831712965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45983.484831712965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45983.484831712965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45983.484831712965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45983.484831712965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45983.484831712965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45983.484831712965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45983.484831712965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45983.484831712965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45983.484831712965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45983.484831712965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45983.484831712965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45983.484831712965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45983.484831712965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45983.484831712965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45983.484831712965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45983.484831712965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45983.484831712965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45983.484831712965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45983.484831712965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45983.484831712965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45983.484831712965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45983.484831712965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45983.484831712965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45983.484831712965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45983.484831712965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45983.484831712965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45983.484831712965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45983.484831712965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45983.484831712965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45983.484831712965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45983.484831712965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45983.484831712965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45983.484831712965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45983.484831712965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45983.484831712965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45983.484831712965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45983.484831712965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45983.484831712965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45983.484831712965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45983.484831712965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45983.484831712965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45983.484831712965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45983.484831712965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45983.484831712965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45983.484831712965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45983.484831712965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45983.484831712965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45983.484831712965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45983.484831712965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45983.484831712965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45983.484831712965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45983.484831712965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45983.484831712965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45983.484831712965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45983.484831712965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45983.484831712965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45983.484831712965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45983.484831712965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45983.484831712965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45983.484831712965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45983.484831712965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45983.484831712965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45983.484831712965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45983.484831712965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45983.484831712965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45983.484831712965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45983.484831712965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45983.484831712965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45983.484831712965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45983.484831712965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45983.484831712965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45983.484831712965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45983.484831712965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45983.484831712965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45983.484831712965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45983.484831712965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45983.484831712965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45983.484831712965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45983.484831712965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45983.484831712965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45983.484831712965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45983.484831712965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45983.484831712965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45983.484831712965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45983.484831712965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45983.484831712965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45983.484831712965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45983.484831712965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45983.484831712965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45983.484831712965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45983.484831712965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45983.484831712965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45983.484831712965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45983.484831712965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45983.484831712965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45983.484831712965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45983.484831712965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45983.484831712965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45983.484831712965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45983.484831712965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45983.484831712965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45983.484831712965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45983.484831712965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45983.484831712965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45983.484831712965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45983.484831712965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45983.484831712965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45983.484831712965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45983.484831712965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45983.484831712965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45983.484831712965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45983.484831712965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45983.484831712965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45983.484831712965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45983.484831712965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45983.484831712965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45983.484831712965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45983.484831712965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45983.484831712965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45983.484831712965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45983.484831712965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45983.484831712965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45983.484831712965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45983.484831712965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45983.484831712965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45983.484831712965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45983.484831712965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45983.484831712965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45983.484831712965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45983.484831712965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45983.484831712965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45983.484831712965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45983.484831712965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45983.484831712965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45983.484831712965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45983.484831712965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45983.484831712965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45983.484831712965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45983.484831712965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45983.484831712965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45983.484831712965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45983.484831712965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45983.484831712965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45983.484831712965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45983.484831712965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45983.484831712965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45983.484831712965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45983.484831712965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45983.484831712965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45983.484831712965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45983.484831712965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45983.484831712965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45983.484831712965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45983.484831712965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45983.484831712965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45983.484831712965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45983.484831712965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45983.484831712965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45983.484831712965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45983.484831712965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45983.484831712965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45983.484831712965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45983.484831712965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45983.484831712965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45983.484831712965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45983.484831712965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45983.484831712965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45983.484831712965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45983.484831712965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45983.484831712965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45983.484831712965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45983.484831712965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45983.484831712965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45983.484831712965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45983.484831712965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45983.484831712965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45983.484831712965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45983.484831712965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45983.484831712965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45983.484831712965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45983.484831712965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45983.484831712965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45983.484831712965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45983.484831712965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45983.484831712965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45983.484831712965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45983.484831712965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45983.484831712965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45983.484831712965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45983.484831712965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45983.484831712965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45983.484831712965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45983.484831712965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45983.484831712965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45983.484831712965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45983.484831712965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45983.484831712965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45983.484831712965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45983.484831712965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45983.484831712965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45983.484831712965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45983.484831712965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45983.484831712965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45983.484831712965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45983.484831712965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45983.484831712965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45983.484831712965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45983.484831712965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45983.484831712965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45983.484831712965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45983.484831712965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45983.484831712965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45983.484831712965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45983.484831712965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45983.484831712965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45983.484831712965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45983.484831712965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45983.484831712965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45983.484831712965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45983.484831712965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45983.484831712965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45983.484831712965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45983.484831712965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45983.484831712965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45983.484831712965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45983.484831712965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45983.484831712965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45983.484831712965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45983.484831712965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45983.484831712965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45983.484831712965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45983.484831712965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45983.484831712965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45983.484831712965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45983.484831712965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45983.484831712965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45983.484831712965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45983.484831712965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45983.484831712965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45983.484831712965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45983.484831712965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45983.484831712965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45983.484831712965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45983.484831712965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45983.484831712965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45983.484831712965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45983.484831712965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45983.484831712965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45983.484831712965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45983.484831712965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45983.484831712965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45983.484831712965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45983.484831712965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45983.484831712965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45983.484831712965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45983.484831712965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45983.484831712965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45983.484831712965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45983.484831712965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45983.484831712965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45983.484831712965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45983.484831712965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45983.484831712965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45983.484831712965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45983.484831712965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45983.484831712965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45983.484831712965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45983.484831712965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45983.484831712965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45983.484831712965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45983.484831712965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45983.484831712965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45983.484831712965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45983.484831712965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45983.484831712965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45983.484831712965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45983.484831712965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45983.484831712965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45983.484831712965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45983.484831712965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45983.484831712965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45983.484831712965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45983.484831712965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45983.484831712965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45983.484831712965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45983.484831712965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45983.484831712965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45983.484831712965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45983.484831712965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45983.484831712965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45983.484831712965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45983.484831712965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45983.484831712965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45983.484831712965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45983.484831712965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45983.484831712965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45983.484831712965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45983.484831712965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45983.484831712965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45983.484831712965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45983.484831712965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45983.484831712965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45983.484831712965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45983.484831712965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45983.484831712965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45983.484831712965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45983.484831712965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45983.484831712965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45983.484831712965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45983.484831712965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45983.484831712965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45983.484831712965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45983.484831712965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45983.484831712965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45983.484831712965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45983.484831712965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45983.484831712965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45983.484831712965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45983.484831712965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45983.484831712965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45983.484831712965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45983.484831712965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45983.484831712965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45983.484831712965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45983.484831712965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45983.484831712965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45983.484831712965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45983.484831712965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45983.484831712965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45983.484831712965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45983.484831712965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45983.484831712965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45983.484831712965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45983.484831712965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45983.484831712965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45983.484831712965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45983.484831712965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45983.484831712965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45983.484831712965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45983.484831712965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45983.484831712965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45983.484831712965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45983.484831712965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45983.484831712965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45983.484831712965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45983.484831712965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45983.484831712965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45983.484831712965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45983.484831712965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45983.484831712965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45983.484831712965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45983.484831712965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45983.484831712965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45983.484831712965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45983.484831712965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45983.484831712965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45983.484831712965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45983.484831712965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45983.484831712965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45983.484831712965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45983.484831712965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45983.484831712965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45983.484831712965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45983.484831712965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45983.484831712965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45983.484831712965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45983.484831712965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45983.484831712965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45983.484831712965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45983.484831712965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45983.484831712965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45983.484831712965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45983.484831712965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45983.484831712965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45983.484831712965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45983.484831712965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45983.484831712965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45983.484831712965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45983.484831712965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45983.484831712965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45983.484831712965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45983.484831712965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45983.484831712965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45983.484831712965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45983.484831712965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45983.484831712965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45983.484831712965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45983.484831712965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45983.484831712965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45983.484831712965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45983.484831712965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45983.484831712965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45983.484831712965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45983.484831712965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45983.484831712965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45983.484831712965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45983.484831712965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45983.484831712965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45983.484831712965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45983.484831712965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45983.484831712965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45983.484831712965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45983.484831712965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45983.484831712965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45983.484831712965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45983.484831712965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45983.484831712965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45983.484831712965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45983.484831712965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45983.484831712965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45983.484831712965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45983.484831712965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45983.484831712965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45983.484831712965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45983.484831712965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45983.484831712965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45983.484831712965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45983.484831712965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45983.484831712965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45983.484831712965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45983.484831712965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45983.484831712965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45983.484831712965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45983.484831712965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45983.484831712965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45983.484831712965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45983.484831712965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45983.484831712965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45983.484831712965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45983.484831712965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45983.484831712965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45983.484831712965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45983.484831712965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45983.484831712965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45983.484831712965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45983.484831712965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45983.484831712965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45983.484831712965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45983.484831712965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45983.484831712965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45983.484831712965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45983.484831712965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45983.484831712965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45983.484831712965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45983.484831712965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45983.484831712965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45983.484831712965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45983.484831712965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45983.484831712965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45983.484831712965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45983.484831712965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45983.484831712965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45983.484831712965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45983.484831712965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45983.484831712965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45983.484831712965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45983.484831712965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45983.484831712965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45983.484831712965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45983.484831712965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45983.484831712965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45983.484831712965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45983.484831712965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45983.484831712965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45983.484831712965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45983.484831712965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45983.484831712965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45983.484831712965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45983.484831712965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45983.484831712965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45983.484831712965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45983.484831712965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45983.484831712965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45983.484831712965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45983.484831712965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45983.484831712965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45983.484831712965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45983.484831712965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45983.484831712965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45983.484831712965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45983.484831712965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45983.484831712965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45983.484831712965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45983.484831712965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45983.484831712965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45983.484831712965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45983.484831712965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45983.484831712965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45983.484831712965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45983.484831712965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45983.484831712965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45983.484831712965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45983.484831712965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45983.484831712965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45983.484831712965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45983.484831712965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45983.484831712965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45983.484831712965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45983.484831712965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45983.484831712965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45983.484831712965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45983.484831712965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45983.484831712965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45983.484831712965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45983.484831712965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45983.484831712965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45983.484831712965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45983.484831712965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45983.484831712965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45983.484831712965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45983.484831712965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45983.484831712965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45983.484831712965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45983.484831712965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45983.484831712965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45983.484831712965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45983.484831712965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45983.484831712965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45983.484831712965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45983.484831712965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45983.484831712965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45983.484831712965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45983.484831712965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45983.484831712965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45983.484831712965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45983.484831712965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45983.484831712965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45983.484831712965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45983.484831712965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45983.484831712965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45983.484831712965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45983.484831712965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45983.484831712965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45983.484831712965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45983.484831712965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45983.484831712965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45983.484831712965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45983.484831712965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45983.484831712965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45983.484831712965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45983.484831712965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45983.484831712965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45983.484831712965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45983.484831712965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45983.484831712965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45983.484831712965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45983.484831712965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45983.484831712965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45983.484831712965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45983.484831712965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45983.484831712965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45983.484831712965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45983.484831712965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45983.484831712965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45983.484831712965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45983.484831712965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45983.484831712965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45983.484831712965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45983.484831712965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45983.484831712965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45983.484831712965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45983.484831712965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45983.484831712965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45983.484831712965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45983.484831712965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45983.484831712965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45983.484831712965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45983.484831712965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45983.484831712965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45983.484831712965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45983.484831712965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45983.484831712965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45983.484831712965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45983.484831712965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45983.484831712965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45983.484831712965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45983.484831712965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45983.484831712965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45983.484831712965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45983.484831712965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45983.484831712965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45983.484831712965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45983.484831712965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45983.484831712965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45983.484831712965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45983.484831712965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45983.484831712965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45983.484831712965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45983.484831712965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45983.484831712965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45983.484831712965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45983.484831712965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45983.484831712965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45983.484831712965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45983.484831712965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45983.484831712965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45983.484831712965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45983.484831712965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45983.484831712965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45983.484831712965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45983.484831712965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45983.484831712965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45983.484831712965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45983.484831712965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45983.484831712965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45983.484831712965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45983.484831712965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45983.484831712965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45983.484831712965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45983.484831712965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45983.484831712965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45983.484831712965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45983.484831712965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45983.484831712965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45983.484831712965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45983.484831712965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45983.484831712965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45983.484831712965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45983.484831712965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45983.484831712965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45983.484831712965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45983.484831712965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45983.484831712965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45983.484831712965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45983.484831712965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45983.484831712965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45983.484831712965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45983.484831712965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45983.484831712965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45983.484831712965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45983.484831712965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45983.484831712965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45983.484831712965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45983.484831712965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45983.484831712965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45983.484831712965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45983.484831712965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45983.484831712965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45983.484831712965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45983.484831712965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45983.484831712965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45983.484831712965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45983.484831712965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45983.484831712965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45983.484831712965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45983.484831712965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45983.484831712965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45983.484831712965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45983.484831712965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45983.484831712965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45983.484831712965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45983.484831712965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45983.484831712965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45983.484831712965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45983.484831712965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45983.484831712965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45983.484831712965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45983.484831712965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45983.484831712965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45983.484831712965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45983.484831712965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45983.484831712965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45983.484831712965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45983.484831712965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45983.484831712965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45983.484831712965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45983.484831712965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45983.484831712965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45983.484831712965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45983.484831712965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45983.484831712965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45983.484831712965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45983.484831712965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45983.484831712965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45983.484831712965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45983.484831712965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45983.484831712965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45983.484831712965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45983.484831712965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45983.484831712965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45983.484831712965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45983.484831712965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45983.484831712965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45983.484831712965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45983.484831712965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45983.484831712965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45983.484831712965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45983.484831712965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45983.484831712965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45983.484831712965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45983.484831712965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45983.484831712965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45983.484831712965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45983.484831712965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45983.484831712965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45983.484831712965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45983.484831712965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45983.484831712965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45983.484831712965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45983.484831712965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45983.484831712965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45983.484831712965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45983.484831712965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45983.484831712965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45983.484831712965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45983.484831712965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45983.484831712965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45983.484831712965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45983.484831712965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45983.484831712965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45983.484831712965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45983.484831712965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45983.484831712965</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280.0041141203692</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11" ca="1" si="0">IFERROR(NOW()-F3,"")</f>
        <v>45983.484831712965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45983.484831712965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45983.484831712965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45983.484831712965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45983.484831712965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45983.484831712965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45983.484831712965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45983.484831712965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45983.484831712965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45983.484831712965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45983.484831712965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45983.484831712965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45983.484831712965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45983.484831712965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45983.484831712965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45983.484831712965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45983.484831712965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45983.484831712965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45983.484831712965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45983.484831712965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45983.484831712965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45983.484831712965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45983.484831712965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45983.484831712965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45983.484831712965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45983.484831712965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45983.484831712965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45983.484831712965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45983.484831712965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45983.484831712965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45983.484831712965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45983.484831712965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45983.484831712965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45983.484831712965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45983.484831712965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45983.484831712965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45983.484831712965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45983.484831712965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45983.484831712965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45983.484831712965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45983.484831712965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45983.484831712965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45983.484831712965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45983.484831712965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45983.484831712965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45983.484831712965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45983.484831712965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45983.484831712965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45983.484831712965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45983.484831712965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45983.484831712965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45983.484831712965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45983.484831712965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45983.484831712965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45983.484831712965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45983.484831712965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45983.484831712965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45983.484831712965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45983.484831712965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45983.484831712965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45983.484831712965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45983.484831712965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45983.484831712965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45983.484831712965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45983.484831712965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45983.484831712965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45983.484831712965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45983.484831712965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45983.484831712965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45983.484831712965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45983.484831712965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45983.484831712965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45983.484831712965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45983.484831712965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45983.484831712965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45983.484831712965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45983.484831712965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45983.484831712965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45983.484831712965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45983.484831712965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45983.484831712965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45983.484831712965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45983.484831712965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45983.484831712965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45983.484831712965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45983.484831712965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45983.484831712965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45983.484831712965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45983.484831712965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45983.484831712965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45983.484831712965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45983.484831712965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45983.484831712965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45983.484831712965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45983.484831712965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45983.484831712965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45983.484831712965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45983.484831712965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45983.484831712965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45983.484831712965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45983.484831712965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45983.484831712965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45983.484831712965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45983.484831712965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45983.484831712965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45983.484831712965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45983.484831712965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45983.484831712965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45983.484831712965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45983.484831712965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45983.484831712965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45983.484831712965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45983.484831712965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45983.484831712965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45983.484831712965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45983.484831712965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45983.484831712965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45983.484831712965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45983.484831712965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45983.484831712965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45983.484831712965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45983.484831712965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45983.484831712965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45983.484831712965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45983.484831712965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45983.484831712965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45983.484831712965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45983.484831712965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45983.484831712965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45983.484831712965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45983.484831712965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45983.484831712965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45983.484831712965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45983.484831712965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45983.484831712965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45983.484831712965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45983.484831712965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45983.484831712965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45983.484831712965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45983.484831712965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45983.484831712965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45983.484831712965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45983.484831712965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45983.484831712965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45983.484831712965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45983.484831712965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45983.484831712965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45983.484831712965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45983.484831712965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45983.484831712965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45983.484831712965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45983.484831712965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45983.484831712965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45983.484831712965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45983.484831712965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45983.484831712965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45983.484831712965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45983.484831712965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45983.484831712965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45983.484831712965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45983.484831712965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45983.484831712965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45983.484831712965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45983.484831712965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45983.484831712965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45983.484831712965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45983.484831712965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45983.484831712965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45983.484831712965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45983.484831712965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45983.484831712965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45983.484831712965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45983.484831712965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45983.484831712965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45983.484831712965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45983.484831712965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45983.484831712965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45983.484831712965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45983.484831712965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45983.484831712965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45983.484831712965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45983.484831712965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45983.484831712965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45983.484831712965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45983.484831712965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45983.484831712965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45983.484831712965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45983.484831712965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45983.484831712965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45983.484831712965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45983.484831712965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45983.484831712965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45983.484831712965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45983.484831712965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45983.484831712965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45983.484831712965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45983.484831712965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45983.484831712965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45983.484831712965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45983.484831712965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45983.484831712965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45983.484831712965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45983.484831712965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45983.484831712965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45983.484831712965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45983.484831712965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45983.484831712965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45983.484831712965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45983.484831712965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45983.484831712965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45983.484831712965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45983.484831712965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45983.484831712965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45983.484831712965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45983.484831712965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45983.484831712965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45983.484831712965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45983.484831712965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45983.484831712965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45983.484831712965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45983.484831712965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45983.484831712965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45983.484831712965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45983.484831712965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45983.484831712965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45983.484831712965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45983.484831712965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45983.484831712965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45983.484831712965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45983.484831712965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45983.484831712965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45983.484831712965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45983.484831712965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45983.484831712965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45983.484831712965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45983.484831712965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45983.484831712965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45983.484831712965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45983.484831712965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45983.484831712965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45983.484831712965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45983.484831712965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45983.484831712965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45983.484831712965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45983.484831712965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45983.484831712965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45983.484831712965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45983.484831712965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45983.484831712965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45983.484831712965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45983.484831712965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45983.484831712965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45983.484831712965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45983.484831712965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45983.484831712965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45983.484831712965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45983.484831712965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45983.484831712965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45983.484831712965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45983.484831712965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45983.484831712965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45983.484831712965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45983.484831712965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45983.484831712965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45983.484831712965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45983.484831712965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45983.484831712965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45983.484831712965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45983.484831712965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45983.484831712965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45983.484831712965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45983.484831712965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45983.484831712965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45983.484831712965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45983.484831712965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45983.484831712965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45983.484831712965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45983.484831712965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45983.484831712965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45983.484831712965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45983.484831712965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45983.484831712965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45983.484831712965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45983.484831712965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45983.484831712965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45983.484831712965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45983.484831712965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45983.484831712965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45983.484831712965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45983.484831712965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45983.484831712965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45983.484831712965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45983.484831712965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45983.484831712965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45983.484831712965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45983.484831712965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45983.484831712965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45983.484831712965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45983.484831712965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45983.484831712965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45983.484831712965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45983.484831712965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45983.484831712965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45983.484831712965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45983.484831712965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45983.484831712965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45983.484831712965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45983.484831712965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45983.484831712965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45983.484831712965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45983.484831712965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45983.484831712965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45983.484831712965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45983.484831712965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45983.484831712965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45983.484831712965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45983.484831712965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45983.484831712965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45983.484831712965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45983.484831712965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45983.484831712965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45983.484831712965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45983.484831712965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45983.484831712965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45983.484831712965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45983.484831712965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45983.484831712965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45983.484831712965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45983.484831712965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45983.484831712965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45983.484831712965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45983.484831712965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45983.484831712965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45983.484831712965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45983.484831712965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45983.484831712965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45983.484831712965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45983.484831712965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45983.484831712965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45983.484831712965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45983.484831712965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45983.484831712965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45983.484831712965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45983.484831712965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45983.484831712965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45983.484831712965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45983.484831712965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45983.484831712965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45983.484831712965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45983.484831712965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45983.484831712965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45983.484831712965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45983.484831712965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45983.484831712965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45983.484831712965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45983.484831712965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45983.484831712965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45983.484831712965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45983.484831712965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45983.484831712965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45983.484831712965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45983.484831712965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45983.484831712965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45983.484831712965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45983.484831712965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45983.484831712965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45983.484831712965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45983.484831712965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45983.484831712965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45983.484831712965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45983.484831712965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45983.484831712965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45983.484831712965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45983.484831712965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45983.484831712965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45983.484831712965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45983.484831712965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45983.484831712965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45983.484831712965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45983.484831712965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45983.484831712965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45983.484831712965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45983.484831712965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45983.484831712965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45983.484831712965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45983.484831712965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45983.484831712965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45983.484831712965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45983.484831712965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45983.484831712965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45983.484831712965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45983.484831712965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45983.484831712965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45983.484831712965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45983.484831712965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45983.484831712965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45983.484831712965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45983.484831712965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45983.484831712965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45983.484831712965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45983.484831712965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45983.484831712965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45983.484831712965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45983.484831712965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45983.484831712965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45983.484831712965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45983.484831712965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45983.484831712965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45983.484831712965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45983.484831712965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45983.484831712965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45983.484831712965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45983.484831712965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45983.484831712965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45983.484831712965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45983.484831712965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45983.484831712965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45983.484831712965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45983.484831712965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45983.484831712965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45983.484831712965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45983.484831712965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45983.484831712965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45983.484831712965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45983.484831712965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45983.484831712965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45983.484831712965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45983.484831712965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45983.484831712965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45983.484831712965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45983.484831712965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45983.484831712965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45983.484831712965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45983.484831712965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45983.484831712965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45983.484831712965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45983.484831712965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45983.484831712965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45983.484831712965</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91.652771527777077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57.295954398148751</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34.823720601852983</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28">
        <v>45977.514803240738</v>
      </c>
      <c r="G5" s="111">
        <f ca="1">IFERROR(NOW()-F5,"")</f>
        <v>5.9700284722275683</v>
      </c>
      <c r="H5" s="128">
        <v>45977.468807870369</v>
      </c>
      <c r="I5" s="109" t="str">
        <f>IFERROR(VLOOKUP(D5,DB!A:F,6,0),"")</f>
        <v>SCECO</v>
      </c>
      <c r="J5" s="109" t="str">
        <f>IFERROR(VLOOKUP(D5,DB!A:G,7,0),"")</f>
        <v>Weak</v>
      </c>
      <c r="K5" s="109" t="s">
        <v>39114</v>
      </c>
      <c r="L5" s="109" t="str">
        <f>IFERROR(VLOOKUP(D5,DB!A:I,9,0),"")</f>
        <v>Latis</v>
      </c>
    </row>
    <row r="6" spans="1:13" ht="30.75">
      <c r="A6" s="109" t="s">
        <v>39115</v>
      </c>
      <c r="B6" s="109" t="str">
        <f>IFERROR(VLOOKUP(D6,DB!A:K,11,0),"")</f>
        <v>R5</v>
      </c>
      <c r="C6" s="109">
        <v>1</v>
      </c>
      <c r="D6" s="109" t="s">
        <v>36518</v>
      </c>
      <c r="E6" s="109" t="s">
        <v>39021</v>
      </c>
      <c r="F6" s="128">
        <v>45981.373298611114</v>
      </c>
      <c r="G6" s="111">
        <f ca="1">IFERROR(NOW()-F6,"")</f>
        <v>2.1115331018518191</v>
      </c>
      <c r="H6" s="128">
        <v>45981.360798611109</v>
      </c>
      <c r="I6" s="109" t="str">
        <f>IFERROR(VLOOKUP(D6,DB!A:F,6,0),"")</f>
        <v>SCECO</v>
      </c>
      <c r="J6" s="109" t="str">
        <f>IFERROR(VLOOKUP(D6,DB!A:G,7,0),"")</f>
        <v>Dead</v>
      </c>
      <c r="K6" s="109" t="s">
        <v>39116</v>
      </c>
      <c r="L6" s="109" t="str">
        <f>IFERROR(VLOOKUP(D6,DB!A:I,9,0),"")</f>
        <v>Latis</v>
      </c>
    </row>
    <row r="7" spans="1:13">
      <c r="A7" s="109" t="s">
        <v>39117</v>
      </c>
      <c r="B7" s="109" t="str">
        <f>IFERROR(VLOOKUP(D7,DB!A:K,11,0),"")</f>
        <v>R5</v>
      </c>
      <c r="C7" s="109">
        <v>1</v>
      </c>
      <c r="D7" s="109" t="s">
        <v>32664</v>
      </c>
      <c r="E7" s="109" t="s">
        <v>39100</v>
      </c>
      <c r="F7" s="128">
        <v>45982.768553240741</v>
      </c>
      <c r="G7" s="111">
        <f ca="1">IFERROR(NOW()-F7,"")</f>
        <v>0.71627847222407581</v>
      </c>
      <c r="H7" s="128">
        <v>45982.753275462965</v>
      </c>
      <c r="I7" s="109" t="str">
        <f>IFERROR(VLOOKUP(D7,DB!A:F,6,0),"")</f>
        <v>SCECO</v>
      </c>
      <c r="J7" s="109" t="str">
        <f>IFERROR(VLOOKUP(D7,DB!A:G,7,0),"")</f>
        <v>Good</v>
      </c>
      <c r="K7" s="109" t="s">
        <v>39118</v>
      </c>
      <c r="L7" s="109" t="str">
        <f>IFERROR(VLOOKUP(D7,DB!A:I,9,0),"")</f>
        <v>Latis</v>
      </c>
    </row>
    <row r="8" spans="1:13">
      <c r="A8" s="109" t="s">
        <v>39119</v>
      </c>
      <c r="B8" s="109" t="str">
        <f>IFERROR(VLOOKUP(D8,DB!A:K,11,0),"")</f>
        <v>R5</v>
      </c>
      <c r="C8" s="109">
        <v>1</v>
      </c>
      <c r="D8" s="109" t="s">
        <v>33244</v>
      </c>
      <c r="E8" s="109" t="s">
        <v>39021</v>
      </c>
      <c r="F8" s="128">
        <v>45983.461678240739</v>
      </c>
      <c r="G8" s="111">
        <f ca="1">IFERROR(NOW()-F8,"")</f>
        <v>2.3153472226113081E-2</v>
      </c>
      <c r="H8" s="128">
        <v>45983.455752314818</v>
      </c>
      <c r="I8" s="109" t="str">
        <f>IFERROR(VLOOKUP(D8,DB!A:F,6,0),"")</f>
        <v>SCECO</v>
      </c>
      <c r="J8" s="109" t="str">
        <f>IFERROR(VLOOKUP(D8,DB!A:G,7,0),"")</f>
        <v>Dead</v>
      </c>
      <c r="K8" s="109" t="s">
        <v>39120</v>
      </c>
      <c r="L8" s="109" t="str">
        <f>IFERROR(VLOOKUP(D8,DB!A:I,9,0),"")</f>
        <v>Latis</v>
      </c>
    </row>
    <row r="9" spans="1:13">
      <c r="A9" s="109"/>
      <c r="B9" s="109" t="str">
        <f>IFERROR(VLOOKUP(D9,DB!A:K,11,0),"")</f>
        <v/>
      </c>
      <c r="C9" s="109"/>
      <c r="D9"/>
      <c r="E9" s="109"/>
      <c r="F9" s="109"/>
      <c r="G9" s="111">
        <f ca="1">IFERROR(NOW()-F9,"")</f>
        <v>45983.484831712965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45983.484831712965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45983.484831712965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45983.484831712965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45983.484831712965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45983.484831712965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45983.484831712965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45983.484831712965</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45983.484831712965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45983.484831712965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45983.484831712965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45983.484831712965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45983.484831712965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45983.484831712965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45983.484831712965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45983.484831712965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45983.484831712965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45983.484831712965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45983.484831712965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45983.484831712965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45983.484831712965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45983.484831712965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45983.484831712965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45983.484831712965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45983.484831712965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45983.484831712965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45983.484831712965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45983.484831712965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45983.484831712965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45983.484831712965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45983.484831712965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45983.484831712965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45983.484831712965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45983.484831712965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45983.484831712965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45983.484831712965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45983.484831712965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45983.484831712965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45983.484831712965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45983.484831712965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45983.484831712965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45983.484831712965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45983.484831712965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45983.484831712965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45983.484831712965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45983.484831712965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45983.484831712965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45983.484831712965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45983.484831712965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45983.484831712965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45983.484831712965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45983.484831712965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45983.484831712965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45983.484831712965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45983.484831712965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45983.484831712965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45983.484831712965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45983.484831712965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45983.484831712965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45983.484831712965</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45983.484831712965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45983.484831712965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45983.484831712965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45983.484831712965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45983.484831712965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45983.484831712965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45983.484831712965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45983.484831712965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45983.484831712965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45983.484831712965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45983.484831712965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45983.484831712965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45983.484831712965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45983.484831712965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45983.484831712965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45983.484831712965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45983.484831712965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45983.484831712965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45983.484831712965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45983.484831712965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45983.484831712965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45983.484831712965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45983.484831712965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45983.484831712965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45983.484831712965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45983.484831712965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45983.484831712965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45983.484831712965</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39121</v>
      </c>
      <c r="B2" s="119" t="str">
        <f>IFERROR(VLOOKUP(D2,DB!A:K,11,0),"")</f>
        <v>R6</v>
      </c>
      <c r="C2" s="120">
        <v>1</v>
      </c>
      <c r="D2" s="119" t="s">
        <v>31093</v>
      </c>
      <c r="E2" s="109" t="s">
        <v>39021</v>
      </c>
      <c r="F2" s="150">
        <v>45983.404386574075</v>
      </c>
      <c r="G2" s="104">
        <f t="shared" ref="G2:G19" ca="1" si="0">IFERROR(NOW()-F2,"-")</f>
        <v>8.0445138890354428E-2</v>
      </c>
      <c r="H2" s="150">
        <v>45983.398530092592</v>
      </c>
      <c r="I2" s="119" t="str">
        <f>IFERROR(VLOOKUP(D2,DB!A:F,6,0),"")</f>
        <v>SCECO</v>
      </c>
      <c r="J2" s="119" t="str">
        <f>IFERROR(VLOOKUP(D2,DB!A:G,7,0),"")</f>
        <v>Vandalized</v>
      </c>
      <c r="K2" s="122" t="s">
        <v>39122</v>
      </c>
      <c r="L2" s="123" t="str">
        <f>IFERROR(VLOOKUP(D2,DB!A:I,9,0),"")</f>
        <v>Latis</v>
      </c>
    </row>
    <row r="3" spans="1:16382" ht="31.5" customHeight="1">
      <c r="A3" s="149" t="s">
        <v>39123</v>
      </c>
      <c r="B3" s="119" t="str">
        <f>IFERROR(VLOOKUP(D3,DB!A:K,11,0),"")</f>
        <v>R6</v>
      </c>
      <c r="C3" s="120">
        <v>6</v>
      </c>
      <c r="D3" s="151" t="s">
        <v>30925</v>
      </c>
      <c r="E3" s="109" t="s">
        <v>39100</v>
      </c>
      <c r="F3" s="150">
        <v>45983.467349537037</v>
      </c>
      <c r="G3" s="104">
        <f ca="1">IFERROR(NOW()-F3,"-")</f>
        <v>1.7482175928307697E-2</v>
      </c>
      <c r="H3" s="150">
        <v>45979.197662037041</v>
      </c>
      <c r="I3" s="119" t="str">
        <f>IFERROR(VLOOKUP(D3,DB!A:F,6,0),"")</f>
        <v>SCECO</v>
      </c>
      <c r="J3" s="119" t="str">
        <f>IFERROR(VLOOKUP(D3,DB!A:G,7,0),"")</f>
        <v>Dead</v>
      </c>
      <c r="K3" s="122" t="s">
        <v>39124</v>
      </c>
      <c r="L3" s="123" t="str">
        <f>IFERROR(VLOOKUP(D3,DB!A:I,9,0),"")</f>
        <v>Latis</v>
      </c>
    </row>
    <row r="4" spans="1:16382" ht="31.5" customHeight="1">
      <c r="A4" s="149" t="s">
        <v>39125</v>
      </c>
      <c r="B4" s="119" t="str">
        <f>IFERROR(VLOOKUP(D4,DB!A:K,11,0),"")</f>
        <v>R6</v>
      </c>
      <c r="C4" s="120">
        <v>1</v>
      </c>
      <c r="D4" s="119" t="s">
        <v>30806</v>
      </c>
      <c r="E4" s="109" t="s">
        <v>39021</v>
      </c>
      <c r="F4" s="150">
        <v>45983.442233796297</v>
      </c>
      <c r="G4" s="104">
        <f ca="1">IFERROR(NOW()-F4,"-")</f>
        <v>4.2597916668455582E-2</v>
      </c>
      <c r="H4" s="150">
        <v>45983.436655092592</v>
      </c>
      <c r="I4" s="119" t="str">
        <f>IFERROR(VLOOKUP(D4,DB!A:F,6,0),"")</f>
        <v>SCECO</v>
      </c>
      <c r="J4" s="119" t="str">
        <f>IFERROR(VLOOKUP(D4,DB!A:G,7,0),"")</f>
        <v>Vandalized</v>
      </c>
      <c r="K4" s="122" t="s">
        <v>39126</v>
      </c>
      <c r="L4" s="123" t="str">
        <f>IFERROR(VLOOKUP(D4,DB!A:I,9,0),"")</f>
        <v>Latis</v>
      </c>
    </row>
    <row r="5" spans="1:16382" ht="31.5" customHeight="1">
      <c r="A5" s="118"/>
      <c r="B5" s="119" t="str">
        <f>IFERROR(VLOOKUP(D5,DB!A:K,11,0),"")</f>
        <v/>
      </c>
      <c r="C5" s="120"/>
      <c r="D5" s="119"/>
      <c r="E5" s="109"/>
      <c r="F5" s="121"/>
      <c r="G5" s="104">
        <f ca="1">IFERROR(NOW()-F5,"-")</f>
        <v>45983.484831712965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45983.484831712965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45983.484831712965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45983.484831712965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45983.484831712965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45983.484831712965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45983.484831712965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45983.484831712965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45983.484831712965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45983.484831712965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45983.484831712965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45983.484831712965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45983.484831712965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45983.484831712965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45983.484831712965</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