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50" documentId="120_S{2AC9BD13-BADA-5192-A53E-5A8FF88502F6}" xr6:coauthVersionLast="47" xr6:coauthVersionMax="47" xr10:uidLastSave="{41A21F29-AD05-4D64-85C8-B3E0097DBB8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<sst xmlns="http://schemas.openxmlformats.org/spreadsheetml/2006/main" count="180310" uniqueCount="39136">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</sst>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313.75513113426132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45976.703557060187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45976.703557060187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45976.703557060187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45976.703557060187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45976.703557060187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45976.703557060187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45976.703557060187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45976.703557060187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45976.703557060187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45976.703557060187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45976.703557060187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45976.703557060187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45976.703557060187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45976.703557060187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45976.703557060187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45976.703557060187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45976.703557060187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45976.703557060187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45976.703557060187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45976.703557060187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45976.703557060187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45976.703557060187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45976.703557060187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45976.703557060187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45976.703557060187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45976.703557060187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45976.703557060187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45976.703557060187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45976.703557060187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45976.703557060187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45976.703557060187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45976.703557060187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45976.703557060187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45976.703557060187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45976.703557060187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45976.703557060187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45976.703557060187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45976.703557060187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45976.703557060187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45976.703557060187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45976.703557060187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45976.703557060187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45976.703557060187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45976.703557060187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45976.703557060187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45976.703557060187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45976.703557060187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45976.703557060187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45976.703557060187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45976.703557060187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45976.703557060187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45976.703557060187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45976.703557060187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45976.703557060187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45976.703557060187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45976.703557060187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45976.703557060187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45976.703557060187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45976.703557060187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45976.703557060187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45976.703557060187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45976.703557060187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45976.703557060187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45976.703557060187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45976.703557060187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45976.703557060187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45976.703557060187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45976.703557060187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45976.703557060187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45976.703557060187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45976.703557060187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45976.703557060187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45976.703557060187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45976.703557060187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45976.703557060187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45976.703557060187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45976.703557060187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45976.703557060187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45976.703557060187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45976.703557060187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45976.703557060187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45976.703557060187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45976.703557060187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45976.703557060187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45976.703557060187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45976.703557060187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151.70371909722599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0.26721446759620449</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45976.703557060187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45976.703557060187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45976.703557060187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45976.703557060187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45976.703557060187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45976.703557060187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45976.703557060187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45976.703557060187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45976.703557060187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45976.703557060187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45976.703557060187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45976.703557060187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45976.703557060187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45976.703557060187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45976.703557060187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45976.703557060187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45976.703557060187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45976.703557060187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45976.703557060187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45976.703557060187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45976.703557060187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45976.703557060187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45976.703557060187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45976.703557060187</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45976.703557060187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45976.703557060187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45976.703557060187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45976.703557060187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45976.703557060187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45976.703557060187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45976.703557060187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45976.703557060187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45976.703557060187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45976.703557060187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45976.703557060187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45976.703557060187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45976.703557060187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45976.703557060187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45976.703557060187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45976.703557060187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45976.703557060187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45976.703557060187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45976.703557060187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45976.703557060187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45976.703557060187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45976.703557060187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45976.703557060187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45976.703557060187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45976.703557060187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45976.703557060187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45976.703557060187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45976.703557060187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45976.703557060187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45976.703557060187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45976.703557060187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45976.703557060187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45976.703557060187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45976.703557060187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45976.703557060187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45976.703557060187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45976.703557060187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45976.703557060187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45976.703557060187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45976.703557060187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45976.703557060187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45976.703557060187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45976.703557060187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45976.703557060187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45976.703557060187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45976.703557060187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45976.703557060187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45976.703557060187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45976.703557060187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45976.703557060187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45976.703557060187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45976.703557060187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45976.703557060187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45976.703557060187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45976.703557060187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45976.703557060187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45976.703557060187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45976.703557060187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45976.703557060187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45976.703557060187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45976.703557060187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45976.703557060187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45976.703557060187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45976.703557060187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45976.703557060187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45976.703557060187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45976.703557060187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45976.703557060187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45976.703557060187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45976.703557060187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45976.703557060187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45976.703557060187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45976.703557060187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45976.703557060187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45976.703557060187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45976.703557060187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45976.703557060187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45976.703557060187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45976.703557060187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45976.703557060187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45976.703557060187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45976.703557060187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45976.703557060187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45976.703557060187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45976.703557060187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45976.703557060187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45976.703557060187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45976.703557060187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45976.703557060187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45976.703557060187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45976.703557060187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45976.703557060187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45976.703557060187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45976.703557060187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45976.703557060187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45976.703557060187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45976.703557060187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45976.703557060187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45976.703557060187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45976.703557060187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45976.703557060187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45976.703557060187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45976.703557060187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45976.703557060187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45976.703557060187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45976.703557060187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45976.703557060187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45976.703557060187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45976.703557060187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45976.703557060187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45976.703557060187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45976.703557060187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45976.703557060187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45976.703557060187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45976.703557060187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45976.703557060187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45976.703557060187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45976.703557060187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45976.703557060187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45976.703557060187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45976.703557060187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45976.703557060187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45976.703557060187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45976.703557060187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45976.703557060187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45976.703557060187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45976.703557060187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45976.703557060187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45976.703557060187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45976.703557060187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45976.703557060187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45976.703557060187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45976.703557060187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45976.703557060187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45976.703557060187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45976.703557060187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45976.703557060187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45976.703557060187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45976.703557060187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45976.703557060187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45976.703557060187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45976.703557060187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45976.703557060187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45976.703557060187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45976.703557060187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45976.703557060187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45976.703557060187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45976.703557060187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45976.703557060187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45976.703557060187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45976.703557060187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45976.703557060187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45976.703557060187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45976.703557060187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45976.703557060187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45976.703557060187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45976.703557060187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45976.703557060187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45976.703557060187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45976.703557060187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45976.703557060187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45976.703557060187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45976.703557060187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45976.703557060187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45976.703557060187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45976.703557060187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45976.703557060187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45976.703557060187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45976.703557060187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45976.703557060187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45976.703557060187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45976.703557060187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45976.703557060187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45976.703557060187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45976.703557060187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45976.703557060187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45976.703557060187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45976.703557060187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45976.703557060187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45976.703557060187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45976.703557060187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45976.703557060187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45976.703557060187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45976.703557060187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45976.703557060187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45976.703557060187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45976.703557060187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45976.703557060187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45976.703557060187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45976.703557060187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45976.703557060187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45976.703557060187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45976.703557060187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45976.703557060187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45976.703557060187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45976.703557060187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45976.703557060187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45976.703557060187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45976.703557060187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45976.703557060187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45976.703557060187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45976.703557060187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45976.703557060187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45976.703557060187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45976.703557060187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45976.703557060187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45976.703557060187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45976.703557060187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45976.703557060187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45976.703557060187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45976.703557060187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45976.703557060187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45976.703557060187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45976.703557060187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45976.703557060187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45976.703557060187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45976.703557060187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45976.703557060187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45976.703557060187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45976.703557060187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45976.703557060187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45976.703557060187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45976.703557060187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45976.703557060187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45976.703557060187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45976.703557060187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45976.703557060187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45976.703557060187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45976.703557060187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45976.703557060187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45976.703557060187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45976.703557060187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45976.703557060187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45976.703557060187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45976.703557060187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45976.703557060187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45976.703557060187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45976.703557060187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45976.703557060187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45976.703557060187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45976.703557060187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45976.703557060187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45976.703557060187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45976.703557060187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45976.703557060187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45976.703557060187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45976.703557060187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45976.703557060187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45976.703557060187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45976.703557060187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45976.703557060187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45976.703557060187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45976.703557060187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45976.703557060187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45976.703557060187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45976.703557060187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45976.703557060187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45976.703557060187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45976.703557060187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45976.703557060187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45976.703557060187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45976.703557060187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45976.703557060187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45976.703557060187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45976.703557060187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45976.703557060187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45976.703557060187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45976.703557060187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45976.703557060187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45976.703557060187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45976.703557060187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45976.703557060187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45976.703557060187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45976.703557060187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45976.703557060187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45976.703557060187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45976.703557060187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45976.703557060187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45976.703557060187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45976.703557060187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45976.703557060187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45976.703557060187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45976.703557060187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45976.703557060187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45976.703557060187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45976.703557060187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45976.703557060187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45976.703557060187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45976.703557060187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45976.703557060187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45976.703557060187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45976.703557060187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45976.703557060187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45976.703557060187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45976.703557060187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45976.703557060187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45976.703557060187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45976.703557060187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45976.703557060187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45976.703557060187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45976.703557060187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45976.703557060187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45976.703557060187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45976.703557060187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45976.703557060187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45976.703557060187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45976.703557060187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45976.703557060187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45976.703557060187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45976.703557060187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45976.703557060187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45976.703557060187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45976.703557060187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45976.703557060187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45976.703557060187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45976.703557060187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45976.703557060187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45976.703557060187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45976.703557060187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45976.703557060187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45976.703557060187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45976.703557060187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45976.703557060187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45976.703557060187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45976.703557060187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45976.703557060187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45976.703557060187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45976.703557060187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45976.703557060187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45976.703557060187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45976.703557060187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45976.703557060187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45976.703557060187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45976.703557060187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45976.703557060187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45976.703557060187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45976.703557060187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45976.703557060187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45976.703557060187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45976.703557060187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45976.703557060187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45976.703557060187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45976.703557060187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45976.703557060187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45976.703557060187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45976.703557060187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45976.703557060187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45976.703557060187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45976.703557060187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45976.703557060187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45976.703557060187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45976.703557060187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45976.703557060187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45976.703557060187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45976.703557060187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45976.703557060187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45976.703557060187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45976.703557060187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45976.703557060187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45976.703557060187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45976.703557060187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45976.703557060187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45976.703557060187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45976.703557060187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45976.703557060187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45976.703557060187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45976.703557060187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45976.703557060187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45976.703557060187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45976.703557060187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45976.703557060187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45976.703557060187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45976.703557060187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45976.703557060187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45976.703557060187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45976.703557060187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45976.703557060187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45976.703557060187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45976.703557060187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45976.703557060187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45976.703557060187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45976.703557060187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45976.703557060187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45976.703557060187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45976.703557060187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45976.703557060187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45976.703557060187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45976.703557060187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45976.703557060187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45976.703557060187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45976.703557060187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45976.703557060187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45976.703557060187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45976.703557060187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45976.703557060187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45976.703557060187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45976.703557060187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45976.703557060187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45976.703557060187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45976.703557060187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45976.703557060187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45976.703557060187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45976.703557060187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45976.703557060187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45976.703557060187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45976.703557060187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45976.703557060187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45976.703557060187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45976.703557060187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45976.703557060187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45976.703557060187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45976.703557060187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45976.703557060187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45976.703557060187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45976.703557060187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45976.703557060187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45976.703557060187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45976.703557060187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45976.703557060187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45976.703557060187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45976.703557060187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45976.703557060187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45976.703557060187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45976.703557060187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45976.703557060187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45976.703557060187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45976.703557060187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45976.703557060187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45976.703557060187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45976.703557060187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45976.703557060187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45976.703557060187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45976.703557060187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45976.703557060187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45976.703557060187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45976.703557060187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45976.703557060187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45976.703557060187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45976.703557060187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45976.703557060187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45976.703557060187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45976.703557060187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45976.703557060187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45976.703557060187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45976.703557060187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45976.703557060187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45976.703557060187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45976.703557060187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45976.703557060187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45976.703557060187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45976.703557060187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45976.703557060187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45976.703557060187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45976.703557060187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45976.703557060187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45976.703557060187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45976.703557060187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45976.703557060187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45976.703557060187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45976.703557060187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45976.703557060187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45976.703557060187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45976.703557060187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45976.703557060187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45976.703557060187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45976.703557060187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45976.703557060187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45976.703557060187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45976.703557060187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45976.703557060187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45976.703557060187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45976.703557060187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45976.703557060187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45976.703557060187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45976.703557060187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45976.703557060187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45976.703557060187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45976.703557060187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45976.703557060187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45976.703557060187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45976.703557060187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45976.703557060187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45976.703557060187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45976.703557060187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45976.703557060187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45976.703557060187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45976.703557060187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45976.703557060187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45976.703557060187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45976.703557060187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45976.703557060187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45976.703557060187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45976.703557060187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45976.703557060187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45976.703557060187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45976.703557060187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45976.703557060187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45976.703557060187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45976.703557060187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45976.703557060187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45976.703557060187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45976.703557060187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45976.703557060187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45976.703557060187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45976.703557060187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45976.703557060187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45976.703557060187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45976.703557060187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45976.703557060187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45976.703557060187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45976.703557060187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45976.703557060187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45976.703557060187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45976.703557060187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45976.703557060187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45976.703557060187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45976.703557060187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45976.703557060187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45976.703557060187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45976.703557060187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45976.703557060187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45976.703557060187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45976.703557060187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45976.703557060187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45976.703557060187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45976.703557060187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45976.703557060187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45976.703557060187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45976.703557060187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45976.703557060187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45976.703557060187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45976.703557060187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45976.703557060187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45976.703557060187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45976.703557060187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45976.703557060187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45976.703557060187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45976.703557060187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45976.703557060187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45976.703557060187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45976.703557060187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45976.703557060187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45976.703557060187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45976.703557060187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45976.703557060187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45976.703557060187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45976.703557060187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45976.703557060187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45976.703557060187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45976.703557060187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45976.703557060187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45976.703557060187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45976.703557060187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45976.703557060187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45976.703557060187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45976.703557060187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45976.703557060187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45976.703557060187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45976.703557060187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45976.703557060187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45976.703557060187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45976.703557060187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45976.703557060187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45976.703557060187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45976.703557060187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45976.703557060187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45976.703557060187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45976.703557060187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45976.703557060187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45976.703557060187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45976.703557060187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45976.703557060187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45976.703557060187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45976.703557060187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45976.703557060187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45976.703557060187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45976.703557060187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45976.703557060187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45976.703557060187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45976.703557060187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45976.703557060187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45976.703557060187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45976.703557060187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45976.703557060187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45976.703557060187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45976.703557060187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45976.703557060187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45976.703557060187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45976.703557060187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45976.703557060187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45976.703557060187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45976.703557060187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45976.703557060187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45976.703557060187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45976.703557060187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45976.703557060187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45976.703557060187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45976.703557060187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45976.703557060187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45976.703557060187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45976.703557060187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45976.703557060187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45976.703557060187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45976.703557060187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45976.703557060187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45976.703557060187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45976.703557060187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45976.703557060187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45976.703557060187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45976.703557060187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45976.703557060187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45976.703557060187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45976.703557060187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45976.703557060187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45976.703557060187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45976.703557060187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45976.703557060187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45976.703557060187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45976.703557060187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45976.703557060187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45976.703557060187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45976.703557060187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45976.703557060187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45976.703557060187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45976.703557060187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45976.703557060187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45976.703557060187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45976.703557060187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45976.703557060187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45976.703557060187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45976.703557060187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45976.703557060187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45976.703557060187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45976.703557060187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45976.703557060187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45976.703557060187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45976.703557060187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45976.703557060187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45976.703557060187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45976.703557060187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45976.703557060187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45976.703557060187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45976.703557060187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45976.703557060187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45976.703557060187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45976.703557060187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45976.703557060187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45976.703557060187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45976.703557060187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45976.703557060187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45976.703557060187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45976.703557060187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45976.703557060187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45976.703557060187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45976.703557060187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45976.703557060187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45976.703557060187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45976.703557060187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45976.703557060187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45976.703557060187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45976.703557060187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45976.703557060187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45976.703557060187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45976.703557060187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45976.703557060187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45976.703557060187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45976.703557060187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45976.703557060187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45976.703557060187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45976.703557060187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45976.703557060187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45976.703557060187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45976.703557060187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45976.703557060187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45976.703557060187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45976.703557060187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45976.703557060187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45976.703557060187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45976.703557060187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45976.703557060187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45976.703557060187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45976.703557060187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45976.703557060187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45976.703557060187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45976.703557060187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45976.703557060187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45976.703557060187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45976.703557060187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45976.703557060187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45976.703557060187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45976.703557060187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45976.703557060187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45976.703557060187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45976.703557060187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45976.703557060187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45976.703557060187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45976.703557060187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45976.703557060187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45976.703557060187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45976.703557060187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45976.703557060187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45976.703557060187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45976.703557060187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45976.703557060187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45976.703557060187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45976.703557060187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45976.703557060187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45976.703557060187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45976.703557060187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45976.703557060187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45976.703557060187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45976.703557060187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45976.703557060187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45976.703557060187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45976.703557060187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45976.703557060187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45976.703557060187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45976.703557060187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45976.703557060187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45976.703557060187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45976.703557060187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45976.703557060187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45976.703557060187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45976.703557060187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45976.703557060187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45976.703557060187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45976.703557060187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45976.703557060187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45976.703557060187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45976.703557060187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45976.703557060187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45976.703557060187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45976.703557060187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45976.703557060187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45976.703557060187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45976.703557060187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45976.703557060187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45976.703557060187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45976.703557060187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45976.703557060187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45976.703557060187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45976.703557060187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45976.703557060187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45976.703557060187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45976.703557060187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45976.703557060187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45976.703557060187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45976.703557060187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45976.703557060187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45976.703557060187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45976.703557060187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45976.703557060187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45976.703557060187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45976.703557060187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45976.703557060187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45976.703557060187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45976.703557060187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45976.703557060187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45976.703557060187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45976.703557060187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45976.703557060187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45976.703557060187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45976.703557060187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45976.703557060187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45976.703557060187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45976.703557060187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45976.703557060187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45976.703557060187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45976.703557060187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45976.703557060187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45976.703557060187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45976.703557060187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45976.703557060187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45976.703557060187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45976.703557060187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45976.703557060187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45976.703557060187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45976.703557060187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45976.703557060187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45976.703557060187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45976.703557060187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45976.703557060187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45976.703557060187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45976.703557060187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45976.703557060187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45976.703557060187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45976.703557060187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45976.703557060187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45976.703557060187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45976.703557060187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45976.703557060187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45976.703557060187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45976.703557060187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45976.703557060187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45976.703557060187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45976.703557060187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45976.703557060187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45976.703557060187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45976.703557060187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45976.703557060187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45976.703557060187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45976.703557060187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45976.703557060187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45976.703557060187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45976.703557060187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45976.703557060187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45976.703557060187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45976.703557060187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45976.703557060187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45976.703557060187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45976.703557060187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45976.703557060187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45976.703557060187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45976.703557060187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45976.703557060187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45976.703557060187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45976.703557060187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45976.703557060187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45976.703557060187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45976.703557060187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45976.703557060187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45976.703557060187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45976.703557060187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45976.703557060187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45976.703557060187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45976.703557060187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45976.703557060187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45976.703557060187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45976.703557060187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45976.703557060187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45976.703557060187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45976.703557060187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45976.703557060187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45976.703557060187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45976.703557060187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45976.703557060187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45976.703557060187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45976.703557060187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45976.703557060187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45976.703557060187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45976.703557060187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45976.703557060187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45976.703557060187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45976.703557060187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45976.703557060187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45976.703557060187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45976.703557060187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45976.703557060187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45976.703557060187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45976.703557060187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45976.703557060187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45976.703557060187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45976.703557060187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45976.703557060187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45976.703557060187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45976.703557060187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45976.703557060187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45976.703557060187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45976.703557060187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45976.703557060187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45976.703557060187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45976.703557060187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45976.703557060187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45976.703557060187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45976.703557060187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45976.703557060187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45976.703557060187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45976.703557060187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45976.703557060187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45976.703557060187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45976.703557060187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45976.703557060187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45976.703557060187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45976.703557060187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45976.703557060187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45976.703557060187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45976.703557060187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45976.703557060187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45976.703557060187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45976.703557060187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45976.703557060187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45976.703557060187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45976.703557060187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45976.703557060187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45976.703557060187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45976.703557060187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45976.703557060187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45976.703557060187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45976.703557060187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45976.703557060187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45976.703557060187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45976.703557060187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45976.703557060187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45976.703557060187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45976.703557060187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45976.703557060187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45976.703557060187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45976.703557060187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45976.703557060187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45976.703557060187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45976.703557060187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45976.703557060187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45976.703557060187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45976.703557060187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45976.703557060187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45976.703557060187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45976.703557060187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45976.703557060187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45976.703557060187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45976.703557060187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45976.703557060187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45976.703557060187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45976.703557060187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45976.703557060187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45976.703557060187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45976.703557060187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45976.703557060187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45976.703557060187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45976.703557060187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45976.703557060187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45976.703557060187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45976.703557060187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45976.703557060187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45976.703557060187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45976.703557060187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45976.703557060187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45976.703557060187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45976.703557060187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45976.703557060187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45976.703557060187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45976.703557060187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45976.703557060187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45976.703557060187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45976.703557060187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45976.703557060187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45976.703557060187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45976.703557060187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45976.703557060187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45976.703557060187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45976.703557060187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45976.703557060187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45976.703557060187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45976.703557060187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45976.703557060187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45976.703557060187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45976.703557060187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45976.703557060187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45976.703557060187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45976.703557060187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45976.703557060187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45976.703557060187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45976.703557060187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45976.703557060187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45976.703557060187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45976.703557060187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45976.703557060187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45976.703557060187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45976.703557060187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45976.703557060187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45976.703557060187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45976.703557060187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45976.703557060187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45976.703557060187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45976.703557060187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45976.703557060187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45976.703557060187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45976.703557060187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45976.703557060187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45976.703557060187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45976.703557060187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45976.703557060187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45976.703557060187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45976.703557060187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45976.703557060187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45976.703557060187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45976.703557060187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45976.703557060187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45976.703557060187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45976.703557060187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45976.703557060187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45976.703557060187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45976.703557060187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45976.703557060187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45976.703557060187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45976.703557060187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45976.703557060187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45976.703557060187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45976.703557060187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45976.703557060187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45976.703557060187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45976.703557060187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45976.703557060187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45976.703557060187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45976.703557060187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45976.703557060187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273.22283946759126</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0.25154317129636183</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0.1144482638919726</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45976.703557060187</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4.0536226857511792E-2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3.7017708338680677E-2</v>
      </c>
      <c r="H7" s="96">
        <v>45976.617766203701</v>
      </c>
      <c r="I7" s="135" t="str">
        <f>IFERROR(VLOOKUP(D7,DB!A:F,6,0),"")</f>
        <v>SCECO</v>
      </c>
      <c r="J7" s="135" t="str">
        <f>IFERROR(VLOOKUP(D7,DB!A:G,7,0),"")</f>
        <v>Vandalized</v>
      </c>
      <c r="K7" s="98" t="s">
        <v>39120</v>
      </c>
      <c r="L7" s="92" t="str">
        <f>IFERROR(VLOOKUP(D7,DB!A:I,9,0),"")</f>
        <v>Latis</v>
      </c>
    </row>
    <row r="8" spans="1:16" ht="15" customHeight="1">
      <c r="A8" s="135" t="s">
        <v>39115</v>
      </c>
      <c r="B8" s="135" t="str">
        <f>IFERROR(VLOOKUP(D8,DB!A:K,11,0),"")</f>
        <v>R4</v>
      </c>
      <c r="C8" s="94">
        <v>1</v>
      </c>
      <c r="D8" s="92" t="s">
        <v>32088</v>
      </c>
      <c r="E8" s="95" t="s">
        <v>39021</v>
      </c>
      <c r="F8" s="96"/>
      <c r="G8" s="97">
        <f ca="1">IFERROR(NOW()-F8,"")</f>
        <v>45976.703557060187</v>
      </c>
      <c r="H8" s="96">
        <v>45976.644432870373</v>
      </c>
      <c r="I8" s="135" t="str">
        <f>IFERROR(VLOOKUP(D8,DB!A:F,6,0),"")</f>
        <v>SCECO</v>
      </c>
      <c r="J8" s="135" t="str">
        <f>IFERROR(VLOOKUP(D8,DB!A:G,7,0),"")</f>
        <v>Dead</v>
      </c>
      <c r="K8" s="98" t="s">
        <v>39118</v>
      </c>
      <c r="L8" s="92" t="str">
        <f>IFERROR(VLOOKUP(D8,DB!A:I,9,0),"")</f>
        <v>Latis</v>
      </c>
    </row>
    <row r="9" spans="1:16" ht="15" customHeight="1">
      <c r="A9" s="135"/>
      <c r="B9" s="135" t="str">
        <f>IFERROR(VLOOKUP(D9,DB!A:K,11,0),"")</f>
        <v/>
      </c>
      <c r="C9" s="94"/>
      <c r="D9" s="92"/>
      <c r="E9" s="95"/>
      <c r="F9" s="96"/>
      <c r="G9" s="97">
        <f ca="1">IFERROR(NOW()-F9,"")</f>
        <v>45976.703557060187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45976.703557060187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45976.703557060187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45976.703557060187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45976.703557060187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45976.703557060187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45976.703557060187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157"/>
      <c r="E16" s="95"/>
      <c r="F16" s="96"/>
      <c r="G16" s="97">
        <f ca="1">IFERROR(NOW()-F16,"")</f>
        <v>45976.703557060187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45976.703557060187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45976.703557060187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45976.703557060187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45976.703557060187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45976.703557060187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45976.703557060187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45976.703557060187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45976.703557060187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45976.703557060187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45976.703557060187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45976.703557060187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45976.703557060187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45976.703557060187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45976.703557060187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45976.703557060187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45976.703557060187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45976.703557060187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45976.703557060187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45976.703557060187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45976.703557060187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45976.703557060187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45976.703557060187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45976.703557060187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45976.703557060187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45976.703557060187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45976.703557060187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45976.703557060187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45976.703557060187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45976.703557060187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45976.703557060187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45976.703557060187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45976.703557060187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45976.703557060187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45976.703557060187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45976.703557060187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45976.703557060187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45976.703557060187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45976.703557060187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45976.703557060187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45976.703557060187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45976.703557060187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45976.703557060187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45976.703557060187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45976.703557060187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45976.703557060187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45976.703557060187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45976.703557060187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45976.703557060187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45976.703557060187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45976.703557060187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45976.703557060187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45976.703557060187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45976.703557060187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45976.703557060187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45976.703557060187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45976.703557060187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45976.703557060187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45976.703557060187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45976.703557060187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45976.703557060187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45976.703557060187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45976.703557060187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45976.703557060187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45976.703557060187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45976.703557060187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45976.703557060187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45976.703557060187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45976.703557060187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45976.703557060187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45976.703557060187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45976.703557060187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45976.703557060187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45976.703557060187</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84.871496874999139</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50.514679745370813</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28.042445949075045</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45976.703557060187</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45976.703557060187</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8">
        <v>45976.662719907406</v>
      </c>
      <c r="G8" s="126">
        <f t="shared" ca="1" si="2"/>
        <v>4.0837152781023178E-2</v>
      </c>
      <c r="H8" s="158">
        <v>45976.656805555554</v>
      </c>
      <c r="I8" s="124" t="str">
        <f>IFERROR(VLOOKUP(D8,DB!A:F,6,0),"")</f>
        <v>SCECO</v>
      </c>
      <c r="J8" s="124" t="str">
        <f>IFERROR(VLOOKUP(D8,DB!A:G,7,0),"")</f>
        <v>Good</v>
      </c>
      <c r="K8" s="124" t="s">
        <v>39133</v>
      </c>
      <c r="L8" s="124" t="str">
        <f>IFERROR(VLOOKUP(D8,DB!A:I,9,0),"")</f>
        <v>Latis</v>
      </c>
    </row>
    <row r="9" spans="1:13">
      <c r="A9" s="124"/>
      <c r="B9" s="124" t="str">
        <f>IFERROR(VLOOKUP(D9,DB!A:K,11,0),"")</f>
        <v>R5</v>
      </c>
      <c r="C9" s="124">
        <v>2</v>
      </c>
      <c r="D9" s="124" t="s">
        <v>38268</v>
      </c>
      <c r="E9" s="124"/>
      <c r="F9" s="124"/>
      <c r="G9" s="126">
        <f t="shared" ca="1" si="2"/>
        <v>45976.703557060187</v>
      </c>
      <c r="H9" s="124"/>
      <c r="I9" s="124" t="str">
        <f>IFERROR(VLOOKUP(D9,DB!A:F,6,0),"")</f>
        <v>SCECO</v>
      </c>
      <c r="J9" s="124" t="str">
        <f>IFERROR(VLOOKUP(D9,DB!A:G,7,0),"")</f>
        <v>Good</v>
      </c>
      <c r="K9" s="124"/>
      <c r="L9" s="124" t="str">
        <f>IFERROR(VLOOKUP(D9,DB!A:I,9,0),"")</f>
        <v>Latis</v>
      </c>
    </row>
    <row r="10" spans="1:13">
      <c r="A10" s="124"/>
      <c r="B10" s="124" t="str">
        <f>IFERROR(VLOOKUP(D10,DB!A:K,11,0),"")</f>
        <v/>
      </c>
      <c r="C10" s="124"/>
      <c r="D10" s="124"/>
      <c r="E10" s="124"/>
      <c r="F10" s="124"/>
      <c r="G10" s="126">
        <f t="shared" ca="1" si="2"/>
        <v>45976.703557060187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45976.703557060187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45976.703557060187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45976.703557060187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45976.703557060187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45976.703557060187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45976.703557060187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45976.703557060187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45976.703557060187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45976.703557060187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45976.703557060187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45976.703557060187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45976.703557060187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45976.703557060187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45976.703557060187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45976.703557060187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45976.703557060187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45976.703557060187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45976.703557060187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45976.703557060187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45976.703557060187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45976.703557060187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45976.703557060187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45976.703557060187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45976.703557060187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45976.703557060187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45976.703557060187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45976.703557060187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45976.703557060187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45976.703557060187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45976.703557060187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45976.703557060187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45976.703557060187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45976.703557060187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45976.703557060187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45976.703557060187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45976.703557060187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45976.703557060187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45976.703557060187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45976.703557060187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45976.703557060187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45976.703557060187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45976.703557060187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45976.703557060187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45976.703557060187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45976.703557060187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45976.703557060187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45976.703557060187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45976.703557060187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45976.703557060187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45976.703557060187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45976.703557060187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45976.703557060187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45976.703557060187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45976.703557060187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45976.703557060187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45976.703557060187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45976.703557060187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45976.703557060187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45976.703557060187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45976.703557060187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45976.703557060187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45976.703557060187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45976.703557060187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45976.703557060187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45976.703557060187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45976.703557060187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45976.703557060187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45976.703557060187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45976.703557060187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45976.703557060187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45976.703557060187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45976.703557060187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45976.703557060187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45976.703557060187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45976.703557060187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45976.703557060187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45976.703557060187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45976.703557060187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45976.703557060187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45976.703557060187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45976.703557060187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45976.703557060187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45976.703557060187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45976.703557060187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45976.703557060187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45976.703557060187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45976.703557060187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45976.703557060187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45976.703557060187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45976.703557060187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45976.703557060187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45976.703557060187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45976.703557060187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45976.703557060187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45976.703557060187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45976.703557060187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45976.703557060187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45976.703557060187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45976.703557060187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45976.703557060187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45976.703557060187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45976.703557060187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45976.703557060187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45976.703557060187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45976.703557060187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45976.703557060187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45976.703557060187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45976.703557060187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45976.703557060187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45976.703557060187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45976.703557060187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45976.703557060187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45976.703557060187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45976.703557060187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45976.703557060187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45976.703557060187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45976.703557060187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45976.703557060187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45976.703557060187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45976.703557060187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45976.703557060187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45976.703557060187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45976.703557060187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45976.703557060187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45976.703557060187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45976.703557060187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45976.703557060187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45976.703557060187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45976.703557060187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45976.703557060187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45976.703557060187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45976.703557060187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45976.703557060187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45976.703557060187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45976.703557060187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45976.703557060187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45976.703557060187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45976.703557060187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45976.703557060187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45976.703557060187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45976.703557060187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45976.703557060187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45976.703557060187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45976.703557060187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45976.703557060187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45976.703557060187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45976.703557060187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45976.703557060187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45976.703557060187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45976.703557060187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45976.703557060187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45976.703557060187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45976.703557060187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45976.703557060187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45976.703557060187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45976.703557060187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45976.703557060187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45976.703557060187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45976.703557060187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45976.703557060187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45976.703557060187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45976.703557060187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45976.703557060187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45976.703557060187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45976.703557060187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45976.703557060187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45976.703557060187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45976.703557060187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45976.703557060187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45976.703557060187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45976.703557060187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45976.703557060187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45976.703557060187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45976.703557060187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45976.703557060187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45976.703557060187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45976.703557060187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45976.703557060187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45976.703557060187</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0.10542048611387145</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45976.703557060187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45976.703557060187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45976.703557060187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45976.703557060187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45976.703557060187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45976.703557060187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45976.703557060187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45976.703557060187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45976.703557060187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45976.703557060187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45976.703557060187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45976.703557060187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45976.703557060187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45976.703557060187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45976.703557060187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45976.703557060187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45976.703557060187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45976.703557060187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45976.703557060187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45976.703557060187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45976.703557060187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45976.703557060187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45976.703557060187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45976.703557060187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45976.703557060187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45976.703557060187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45976.703557060187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45976.703557060187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45976.703557060187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45976.703557060187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45976.703557060187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45976.703557060187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45976.703557060187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45976.703557060187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45976.703557060187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45976.703557060187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45976.703557060187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45976.703557060187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45976.703557060187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45976.703557060187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45976.703557060187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45976.703557060187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45976.703557060187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45976.703557060187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45976.703557060187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45976.703557060187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45976.703557060187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45976.703557060187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45976.703557060187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45976.703557060187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45976.703557060187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45976.703557060187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45976.703557060187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45976.703557060187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45976.703557060187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45976.703557060187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45976.703557060187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45976.703557060187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45976.703557060187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45976.703557060187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45976.703557060187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45976.703557060187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45976.703557060187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45976.703557060187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45976.703557060187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45976.703557060187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45976.703557060187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45976.703557060187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45976.703557060187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45976.703557060187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45976.703557060187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45976.703557060187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45976.703557060187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45976.703557060187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45976.703557060187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45976.703557060187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45976.703557060187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45976.703557060187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45976.703557060187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45976.703557060187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45976.703557060187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45976.703557060187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45976.703557060187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45976.703557060187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45976.703557060187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45976.703557060187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45976.703557060187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45976.703557060187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45976.703557060187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45976.703557060187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45976.703557060187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45976.703557060187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45976.703557060187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45976.703557060187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45976.703557060187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45976.703557060187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45976.703557060187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45976.703557060187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45976.703557060187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45976.703557060187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45976.703557060187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45976.703557060187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45976.703557060187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45976.703557060187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45976.703557060187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45976.703557060187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45976.703557060187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45976.703557060187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45976.703557060187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45976.703557060187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45976.703557060187</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2025-11-15T13:53:45Z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