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06" documentId="120_S{2AC9BD13-BADA-5192-A53E-5A8FF88502F6}" xr6:coauthVersionLast="47" xr6:coauthVersionMax="47" xr10:uidLastSave="{4E6A50CF-13B2-4FC7-837F-CB161E1208D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<sst xmlns="http://schemas.openxmlformats.org/spreadsheetml/2006/main" count="180271" uniqueCount="39120">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</sst>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305.91694664351962</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45968.865372569446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45968.865372569446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45968.865372569446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45968.865372569446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45968.865372569446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45968.865372569446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45968.865372569446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45968.865372569446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45968.865372569446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45968.865372569446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45968.865372569446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45968.865372569446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45968.865372569446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45968.865372569446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45968.865372569446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45968.865372569446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45968.865372569446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45968.865372569446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45968.865372569446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45968.865372569446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45968.865372569446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45968.865372569446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45968.865372569446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45968.865372569446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45968.865372569446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45968.865372569446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45968.865372569446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45968.865372569446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45968.865372569446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45968.865372569446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45968.865372569446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45968.865372569446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45968.865372569446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45968.865372569446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45968.865372569446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45968.865372569446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45968.865372569446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45968.865372569446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45968.865372569446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45968.865372569446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45968.865372569446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45968.865372569446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45968.865372569446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45968.865372569446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45968.865372569446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45968.865372569446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45968.865372569446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45968.865372569446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45968.865372569446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45968.865372569446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45968.865372569446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45968.865372569446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45968.865372569446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45968.865372569446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45968.865372569446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45968.865372569446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45968.865372569446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45968.865372569446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45968.865372569446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45968.865372569446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45968.865372569446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45968.865372569446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45968.865372569446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45968.865372569446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45968.865372569446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45968.865372569446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45968.865372569446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45968.865372569446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45968.865372569446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45968.865372569446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45968.865372569446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45968.865372569446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45968.865372569446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45968.865372569446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45968.865372569446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45968.865372569446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45968.865372569446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tabSelected="1" workbookViewId="0">
      <selection activeCell="H11" sqref="H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143.86553460648429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45968.865372569446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45968.865372569446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45968.865372569446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45968.865372569446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45968.865372569446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45968.865372569446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45968.865372569446</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45968.865372569446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45968.865372569446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45968.865372569446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45968.865372569446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45968.865372569446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45968.865372569446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45968.865372569446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45968.865372569446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45968.865372569446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45968.865372569446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45968.865372569446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45968.865372569446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45968.865372569446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45968.865372569446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45968.865372569446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45968.865372569446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45968.865372569446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45968.865372569446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45968.865372569446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45968.865372569446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45968.865372569446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45968.865372569446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45968.865372569446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45968.865372569446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45968.865372569446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45968.865372569446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45968.865372569446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45968.865372569446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45968.865372569446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45968.865372569446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45968.865372569446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45968.865372569446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45968.865372569446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45968.865372569446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45968.865372569446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45968.865372569446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45968.865372569446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45968.865372569446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45968.865372569446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45968.865372569446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45968.865372569446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45968.865372569446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45968.865372569446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45968.865372569446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45968.865372569446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45968.865372569446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45968.865372569446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45968.865372569446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45968.865372569446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45968.865372569446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45968.865372569446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45968.865372569446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45968.865372569446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45968.865372569446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45968.865372569446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45968.865372569446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45968.865372569446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45968.865372569446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45968.865372569446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45968.865372569446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45968.865372569446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45968.865372569446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45968.865372569446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45968.865372569446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45968.865372569446</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45968.865372569446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45968.865372569446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45968.865372569446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45968.865372569446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45968.865372569446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45968.865372569446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45968.865372569446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45968.865372569446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45968.865372569446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45968.865372569446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45968.865372569446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45968.865372569446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45968.865372569446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45968.865372569446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45968.865372569446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45968.865372569446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45968.865372569446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45968.865372569446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45968.865372569446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45968.865372569446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45968.865372569446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45968.865372569446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45968.865372569446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45968.865372569446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45968.865372569446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45968.865372569446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45968.865372569446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45968.865372569446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45968.865372569446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45968.865372569446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45968.865372569446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45968.865372569446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45968.865372569446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45968.865372569446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45968.865372569446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45968.865372569446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45968.865372569446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45968.865372569446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45968.865372569446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45968.865372569446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45968.865372569446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45968.865372569446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45968.865372569446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45968.865372569446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45968.865372569446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45968.865372569446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45968.865372569446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45968.865372569446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45968.865372569446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45968.865372569446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45968.865372569446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45968.865372569446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45968.865372569446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45968.865372569446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45968.865372569446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45968.865372569446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45968.865372569446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45968.865372569446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45968.865372569446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45968.865372569446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45968.865372569446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45968.865372569446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45968.865372569446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45968.865372569446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45968.865372569446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45968.865372569446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45968.865372569446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45968.865372569446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45968.865372569446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45968.865372569446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45968.865372569446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45968.865372569446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45968.865372569446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45968.865372569446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45968.865372569446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45968.865372569446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45968.865372569446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45968.865372569446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45968.865372569446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45968.865372569446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45968.865372569446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45968.865372569446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45968.865372569446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45968.865372569446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45968.865372569446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45968.865372569446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45968.865372569446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45968.865372569446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45968.865372569446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45968.865372569446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45968.865372569446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45968.865372569446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45968.865372569446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45968.865372569446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45968.865372569446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45968.865372569446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45968.865372569446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45968.865372569446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45968.865372569446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45968.865372569446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45968.865372569446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45968.865372569446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45968.865372569446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45968.865372569446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45968.865372569446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45968.865372569446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45968.865372569446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45968.865372569446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45968.865372569446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45968.865372569446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45968.865372569446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45968.865372569446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45968.865372569446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45968.865372569446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45968.865372569446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45968.865372569446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45968.865372569446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45968.865372569446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45968.865372569446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45968.865372569446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45968.865372569446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45968.865372569446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45968.865372569446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45968.865372569446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45968.865372569446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45968.865372569446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45968.865372569446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45968.865372569446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45968.865372569446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45968.865372569446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45968.865372569446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45968.865372569446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45968.865372569446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45968.865372569446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45968.865372569446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45968.865372569446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45968.865372569446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45968.865372569446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45968.865372569446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45968.865372569446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45968.865372569446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45968.865372569446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45968.865372569446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45968.865372569446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45968.865372569446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45968.865372569446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45968.865372569446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45968.865372569446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45968.865372569446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45968.865372569446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45968.865372569446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45968.865372569446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45968.865372569446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45968.865372569446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45968.865372569446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45968.865372569446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45968.865372569446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45968.865372569446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45968.865372569446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45968.865372569446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45968.865372569446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45968.865372569446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45968.865372569446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45968.865372569446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45968.865372569446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45968.865372569446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45968.865372569446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45968.865372569446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45968.865372569446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45968.865372569446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45968.865372569446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45968.865372569446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45968.865372569446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45968.865372569446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45968.865372569446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45968.865372569446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45968.865372569446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45968.865372569446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45968.865372569446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45968.865372569446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45968.865372569446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45968.865372569446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45968.865372569446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45968.865372569446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45968.865372569446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45968.865372569446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45968.865372569446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45968.865372569446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45968.865372569446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45968.865372569446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45968.865372569446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45968.865372569446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45968.865372569446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45968.865372569446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45968.865372569446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45968.865372569446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45968.865372569446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45968.865372569446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45968.865372569446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45968.865372569446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45968.865372569446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45968.865372569446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45968.865372569446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45968.865372569446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45968.865372569446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45968.865372569446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45968.865372569446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45968.865372569446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45968.865372569446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45968.865372569446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45968.865372569446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45968.865372569446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45968.865372569446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45968.865372569446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45968.865372569446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45968.865372569446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45968.865372569446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45968.865372569446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45968.865372569446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45968.865372569446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45968.865372569446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45968.865372569446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45968.865372569446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45968.865372569446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45968.865372569446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45968.865372569446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45968.865372569446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45968.865372569446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45968.865372569446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45968.865372569446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45968.865372569446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45968.865372569446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45968.865372569446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45968.865372569446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45968.865372569446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45968.865372569446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45968.865372569446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45968.865372569446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45968.865372569446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45968.865372569446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45968.865372569446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45968.865372569446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45968.865372569446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45968.865372569446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45968.865372569446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45968.865372569446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45968.865372569446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45968.865372569446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45968.865372569446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45968.865372569446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45968.865372569446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45968.865372569446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45968.865372569446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45968.865372569446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45968.865372569446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45968.865372569446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45968.865372569446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45968.865372569446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45968.865372569446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45968.865372569446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45968.865372569446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45968.865372569446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45968.865372569446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45968.865372569446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45968.865372569446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45968.865372569446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45968.865372569446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45968.865372569446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45968.865372569446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45968.865372569446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45968.865372569446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45968.865372569446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45968.865372569446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45968.865372569446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45968.865372569446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45968.865372569446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45968.865372569446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45968.865372569446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45968.865372569446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45968.865372569446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45968.865372569446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45968.865372569446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45968.865372569446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45968.865372569446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45968.865372569446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45968.865372569446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45968.865372569446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45968.865372569446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45968.865372569446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45968.865372569446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45968.865372569446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45968.865372569446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45968.865372569446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45968.865372569446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45968.865372569446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45968.865372569446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45968.865372569446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45968.865372569446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45968.865372569446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45968.865372569446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45968.865372569446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45968.865372569446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45968.865372569446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45968.865372569446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45968.865372569446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45968.865372569446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45968.865372569446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45968.865372569446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45968.865372569446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45968.865372569446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45968.865372569446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45968.865372569446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45968.865372569446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45968.865372569446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45968.865372569446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45968.865372569446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45968.865372569446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45968.865372569446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45968.865372569446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45968.865372569446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45968.865372569446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45968.865372569446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45968.865372569446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45968.865372569446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45968.865372569446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45968.865372569446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45968.865372569446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45968.865372569446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45968.865372569446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45968.865372569446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45968.865372569446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45968.865372569446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45968.865372569446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45968.865372569446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45968.865372569446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45968.865372569446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45968.865372569446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45968.865372569446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45968.865372569446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45968.865372569446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45968.865372569446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45968.865372569446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45968.865372569446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45968.865372569446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45968.865372569446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45968.865372569446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45968.865372569446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45968.865372569446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45968.865372569446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45968.865372569446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45968.865372569446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45968.865372569446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45968.865372569446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45968.865372569446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45968.865372569446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45968.865372569446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45968.865372569446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45968.865372569446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45968.865372569446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45968.865372569446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45968.865372569446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45968.865372569446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45968.865372569446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45968.865372569446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45968.865372569446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45968.865372569446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45968.865372569446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45968.865372569446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45968.865372569446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45968.865372569446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45968.865372569446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45968.865372569446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45968.865372569446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45968.865372569446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45968.865372569446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45968.865372569446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45968.865372569446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45968.865372569446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45968.865372569446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45968.865372569446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45968.865372569446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45968.865372569446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45968.865372569446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45968.865372569446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45968.865372569446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45968.865372569446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45968.865372569446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45968.865372569446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45968.865372569446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45968.865372569446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45968.865372569446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45968.865372569446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45968.865372569446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45968.865372569446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45968.865372569446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45968.865372569446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45968.865372569446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45968.865372569446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45968.865372569446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45968.865372569446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45968.865372569446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45968.865372569446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45968.865372569446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45968.865372569446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45968.865372569446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45968.865372569446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45968.865372569446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45968.865372569446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45968.865372569446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45968.865372569446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45968.865372569446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45968.865372569446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45968.865372569446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45968.865372569446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45968.865372569446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45968.865372569446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45968.865372569446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45968.865372569446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45968.865372569446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45968.865372569446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45968.865372569446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45968.865372569446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45968.865372569446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45968.865372569446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45968.865372569446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45968.865372569446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45968.865372569446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45968.865372569446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45968.865372569446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45968.865372569446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45968.865372569446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45968.865372569446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45968.865372569446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45968.865372569446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45968.865372569446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45968.865372569446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45968.865372569446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45968.865372569446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45968.865372569446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45968.865372569446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45968.865372569446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45968.865372569446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45968.865372569446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45968.865372569446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45968.865372569446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45968.865372569446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45968.865372569446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45968.865372569446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45968.865372569446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45968.865372569446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45968.865372569446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45968.865372569446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45968.865372569446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45968.865372569446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45968.865372569446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45968.865372569446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45968.865372569446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45968.865372569446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45968.865372569446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45968.865372569446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45968.865372569446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45968.865372569446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45968.865372569446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45968.865372569446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45968.865372569446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45968.865372569446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45968.865372569446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45968.865372569446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45968.865372569446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45968.865372569446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45968.865372569446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45968.865372569446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45968.865372569446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45968.865372569446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45968.865372569446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45968.865372569446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45968.865372569446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45968.865372569446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45968.865372569446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45968.865372569446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45968.865372569446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45968.865372569446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45968.865372569446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45968.865372569446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45968.865372569446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45968.865372569446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45968.865372569446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45968.865372569446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45968.865372569446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45968.865372569446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45968.865372569446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45968.865372569446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45968.865372569446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45968.865372569446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45968.865372569446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45968.865372569446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45968.865372569446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45968.865372569446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45968.865372569446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45968.865372569446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45968.865372569446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45968.865372569446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45968.865372569446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45968.865372569446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45968.865372569446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45968.865372569446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45968.865372569446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45968.865372569446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45968.865372569446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45968.865372569446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45968.865372569446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45968.865372569446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45968.865372569446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45968.865372569446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45968.865372569446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45968.865372569446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45968.865372569446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45968.865372569446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45968.865372569446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45968.865372569446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45968.865372569446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45968.865372569446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45968.865372569446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45968.865372569446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45968.865372569446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45968.865372569446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45968.865372569446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45968.865372569446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45968.865372569446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45968.865372569446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45968.865372569446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45968.865372569446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45968.865372569446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45968.865372569446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45968.865372569446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45968.865372569446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45968.865372569446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45968.865372569446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45968.865372569446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45968.865372569446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45968.865372569446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45968.865372569446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45968.865372569446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45968.865372569446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45968.865372569446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45968.865372569446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45968.865372569446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45968.865372569446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45968.865372569446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45968.865372569446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45968.865372569446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45968.865372569446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45968.865372569446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45968.865372569446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45968.865372569446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45968.865372569446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45968.865372569446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45968.865372569446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45968.865372569446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45968.865372569446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45968.865372569446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45968.865372569446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45968.865372569446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45968.865372569446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45968.865372569446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45968.865372569446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45968.865372569446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45968.865372569446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45968.865372569446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45968.865372569446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45968.865372569446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45968.865372569446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45968.865372569446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45968.865372569446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45968.865372569446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45968.865372569446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45968.865372569446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45968.865372569446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45968.865372569446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45968.865372569446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45968.865372569446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45968.865372569446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45968.865372569446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45968.865372569446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45968.865372569446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45968.865372569446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45968.865372569446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45968.865372569446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45968.865372569446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45968.865372569446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45968.865372569446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45968.865372569446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45968.865372569446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45968.865372569446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45968.865372569446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45968.865372569446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45968.865372569446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45968.865372569446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45968.865372569446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45968.865372569446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45968.865372569446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45968.865372569446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45968.865372569446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45968.865372569446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45968.865372569446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45968.865372569446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45968.865372569446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45968.865372569446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45968.865372569446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45968.865372569446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45968.865372569446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45968.865372569446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45968.865372569446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45968.865372569446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45968.865372569446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45968.865372569446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45968.865372569446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45968.865372569446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45968.865372569446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45968.865372569446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45968.865372569446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45968.865372569446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45968.865372569446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45968.865372569446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45968.865372569446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45968.865372569446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45968.865372569446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45968.865372569446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45968.865372569446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45968.865372569446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45968.865372569446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45968.865372569446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45968.865372569446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45968.865372569446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45968.865372569446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45968.865372569446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45968.865372569446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45968.865372569446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45968.865372569446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45968.865372569446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45968.865372569446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45968.865372569446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45968.865372569446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45968.865372569446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45968.865372569446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45968.865372569446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45968.865372569446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45968.865372569446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45968.865372569446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45968.865372569446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45968.865372569446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45968.865372569446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45968.865372569446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45968.865372569446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45968.865372569446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45968.865372569446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45968.865372569446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45968.865372569446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45968.865372569446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45968.865372569446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45968.865372569446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45968.865372569446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45968.865372569446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45968.865372569446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45968.865372569446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45968.865372569446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45968.865372569446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45968.865372569446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45968.865372569446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45968.865372569446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45968.865372569446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45968.865372569446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45968.865372569446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45968.865372569446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45968.865372569446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45968.865372569446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45968.865372569446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45968.865372569446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45968.865372569446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45968.865372569446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45968.865372569446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45968.865372569446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45968.865372569446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45968.865372569446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45968.865372569446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45968.865372569446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45968.865372569446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45968.865372569446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45968.865372569446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45968.865372569446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45968.865372569446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45968.865372569446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45968.865372569446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45968.865372569446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45968.865372569446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45968.865372569446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45968.865372569446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45968.865372569446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45968.865372569446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45968.865372569446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45968.865372569446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45968.865372569446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45968.865372569446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45968.865372569446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45968.865372569446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45968.865372569446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45968.865372569446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45968.865372569446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45968.865372569446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45968.865372569446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45968.865372569446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45968.865372569446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45968.865372569446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45968.865372569446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45968.865372569446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45968.865372569446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45968.865372569446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45968.865372569446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45968.865372569446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45968.865372569446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45968.865372569446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45968.865372569446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45968.865372569446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45968.865372569446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45968.865372569446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45968.865372569446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45968.865372569446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45968.865372569446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45968.865372569446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45968.865372569446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45968.865372569446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45968.865372569446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45968.865372569446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45968.865372569446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45968.865372569446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45968.865372569446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45968.865372569446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45968.865372569446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45968.865372569446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45968.865372569446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45968.865372569446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45968.865372569446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45968.865372569446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45968.865372569446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45968.865372569446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45968.865372569446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45968.865372569446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45968.865372569446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45968.865372569446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45968.865372569446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45968.865372569446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45968.865372569446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45968.865372569446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45968.865372569446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45968.865372569446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45968.865372569446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45968.865372569446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45968.865372569446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45968.865372569446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45968.865372569446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45968.865372569446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45968.865372569446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45968.865372569446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45968.865372569446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45968.865372569446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45968.865372569446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45968.865372569446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45968.865372569446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45968.865372569446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45968.865372569446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45968.865372569446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45968.865372569446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45968.865372569446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45968.865372569446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45968.865372569446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45968.865372569446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45968.865372569446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45968.865372569446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45968.865372569446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45968.865372569446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45968.865372569446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45968.865372569446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45968.865372569446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45968.865372569446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45968.865372569446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45968.865372569446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45968.865372569446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45968.865372569446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45968.865372569446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45968.865372569446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45968.865372569446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45968.865372569446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45968.865372569446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45968.865372569446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45968.865372569446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45968.865372569446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45968.865372569446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45968.865372569446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45968.865372569446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45968.865372569446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45968.865372569446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45968.865372569446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45968.865372569446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45968.865372569446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45968.865372569446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45968.865372569446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45968.865372569446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45968.865372569446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45968.865372569446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45968.865372569446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45968.865372569446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45968.865372569446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45968.865372569446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45968.865372569446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45968.865372569446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45968.865372569446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45968.865372569446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45968.865372569446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45968.865372569446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45968.865372569446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45968.865372569446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45968.865372569446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45968.865372569446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45968.865372569446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45968.865372569446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45968.865372569446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45968.865372569446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45968.865372569446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45968.865372569446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45968.865372569446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45968.865372569446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45968.865372569446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45968.865372569446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45968.865372569446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45968.865372569446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45968.865372569446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45968.865372569446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45968.865372569446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45968.865372569446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45968.865372569446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45968.865372569446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45968.865372569446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45968.865372569446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45968.865372569446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45968.865372569446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45968.865372569446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45968.865372569446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45968.865372569446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45968.865372569446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45968.865372569446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45968.865372569446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45968.865372569446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45968.865372569446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45968.865372569446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45968.865372569446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45968.865372569446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45968.865372569446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45968.865372569446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45968.865372569446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45968.865372569446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45968.865372569446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45968.865372569446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45968.865372569446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45968.865372569446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45968.865372569446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45968.865372569446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45968.865372569446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45968.865372569446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45968.865372569446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45968.865372569446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45968.865372569446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45968.865372569446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45968.865372569446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45968.865372569446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45968.865372569446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45968.865372569446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45968.865372569446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45968.865372569446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45968.865372569446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45968.865372569446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45968.865372569446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45968.865372569446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45968.865372569446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45968.865372569446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45968.865372569446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45968.865372569446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45968.865372569446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45968.865372569446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45968.865372569446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45968.865372569446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45968.865372569446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45968.865372569446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45968.865372569446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45968.865372569446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45968.865372569446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45968.865372569446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45968.865372569446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45968.865372569446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45968.865372569446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45968.865372569446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45968.865372569446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45968.865372569446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45968.865372569446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45968.865372569446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45968.865372569446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45968.865372569446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45968.865372569446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45968.865372569446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45968.865372569446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45968.865372569446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45968.865372569446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45968.865372569446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45968.865372569446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45968.865372569446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45968.865372569446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45968.865372569446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45968.865372569446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45968.865372569446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45968.865372569446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45968.865372569446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45968.865372569446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45968.865372569446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45968.865372569446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45968.865372569446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45968.865372569446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45968.865372569446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45968.865372569446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45968.865372569446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45968.865372569446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45968.865372569446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45968.865372569446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45968.865372569446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45968.865372569446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45968.865372569446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45968.865372569446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45968.865372569446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45968.865372569446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45968.865372569446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45968.865372569446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45968.865372569446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45968.865372569446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45968.865372569446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45968.865372569446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45968.865372569446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45968.865372569446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45968.865372569446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45968.865372569446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45968.865372569446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45968.865372569446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45968.865372569446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45968.865372569446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45968.865372569446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45968.865372569446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45968.865372569446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45968.865372569446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45968.865372569446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45968.865372569446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45968.865372569446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45968.865372569446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45968.865372569446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45968.865372569446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45968.865372569446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45968.865372569446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45968.865372569446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45968.865372569446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45968.865372569446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45968.865372569446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45968.865372569446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45968.865372569446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45968.865372569446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45968.865372569446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45968.865372569446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45968.865372569446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45968.865372569446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45968.865372569446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45968.865372569446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45968.865372569446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45968.865372569446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45968.865372569446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45968.865372569446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45968.865372569446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45968.865372569446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45968.865372569446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45968.865372569446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45968.865372569446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45968.865372569446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45968.865372569446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45968.865372569446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45968.865372569446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45968.865372569446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45968.865372569446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45968.865372569446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45968.865372569446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45968.865372569446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45968.865372569446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45968.865372569446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45968.865372569446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45968.865372569446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45968.865372569446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45968.865372569446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45968.865372569446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45968.865372569446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45968.865372569446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45968.865372569446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45968.865372569446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45968.865372569446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45968.865372569446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45968.865372569446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45968.865372569446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45968.865372569446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45968.865372569446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45968.865372569446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45968.865372569446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45968.865372569446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45968.865372569446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45968.865372569446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45968.865372569446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45968.865372569446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45968.865372569446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45968.865372569446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45968.865372569446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45968.865372569446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45968.865372569446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45968.865372569446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45968.865372569446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45968.865372569446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45968.865372569446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45968.865372569446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45968.865372569446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45968.865372569446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45968.865372569446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45968.865372569446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45968.865372569446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45968.865372569446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45968.865372569446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45968.865372569446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45968.865372569446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45968.865372569446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45968.865372569446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45968.865372569446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45968.865372569446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45968.865372569446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45968.865372569446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45968.865372569446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45968.865372569446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45968.865372569446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45968.865372569446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45968.865372569446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45968.865372569446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45968.865372569446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45968.865372569446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45968.865372569446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45968.865372569446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45968.865372569446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45968.865372569446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45968.865372569446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45968.865372569446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45968.865372569446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45968.865372569446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45968.865372569446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265.38465497684956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R4</v>
      </c>
      <c r="C3" s="109">
        <v>1</v>
      </c>
      <c r="D3" s="92" t="s">
        <v>36067</v>
      </c>
      <c r="E3" s="95" t="s">
        <v>39021</v>
      </c>
      <c r="F3" s="112">
        <v>45968.861504629633</v>
      </c>
      <c r="G3" s="113">
        <f ca="1">IFERROR(NOW()-F3,"")</f>
        <v>3.8679398130625486E-3</v>
      </c>
      <c r="H3" s="112">
        <v>45968.846226851849</v>
      </c>
      <c r="I3" s="108" t="str">
        <f>IFERROR(VLOOKUP(D3,DB!A:F,6,0),"")</f>
        <v>SCECO</v>
      </c>
      <c r="J3" s="150" t="str">
        <f>IFERROR(VLOOKUP(D3,DB!A:G,7,0),"")</f>
        <v>Dead</v>
      </c>
      <c r="K3" s="114" t="s">
        <v>39111</v>
      </c>
      <c r="L3" s="110" t="str">
        <f>IFERROR(VLOOKUP(D3,DB!A:I,9,0),"")</f>
        <v>Latis</v>
      </c>
    </row>
    <row r="4" spans="1:16" ht="15" customHeight="1">
      <c r="A4" s="108"/>
      <c r="B4" s="108" t="str">
        <f>IFERROR(VLOOKUP(D4,DB!A:K,11,0),"")</f>
        <v/>
      </c>
      <c r="C4" s="109"/>
      <c r="D4" s="92"/>
      <c r="E4" s="111"/>
      <c r="F4" s="112"/>
      <c r="G4" s="113">
        <f ca="1">IFERROR(NOW()-F4,"")</f>
        <v>45968.865372569446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45968.865372569446</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45968.865372569446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45968.865372569446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45968.865372569446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45968.865372569446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45968.865372569446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45968.865372569446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45968.865372569446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45968.865372569446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45968.865372569446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45968.865372569446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45968.865372569446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45968.865372569446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45968.865372569446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45968.865372569446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45968.865372569446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45968.865372569446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45968.865372569446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45968.865372569446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45968.865372569446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45968.865372569446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45968.865372569446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45968.865372569446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45968.865372569446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45968.865372569446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45968.865372569446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45968.865372569446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45968.865372569446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45968.865372569446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45968.865372569446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45968.865372569446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45968.865372569446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45968.865372569446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45968.865372569446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45968.865372569446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45968.865372569446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45968.865372569446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45968.865372569446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45968.865372569446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45968.865372569446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45968.865372569446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45968.865372569446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45968.865372569446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45968.865372569446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45968.865372569446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45968.865372569446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45968.865372569446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45968.865372569446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45968.865372569446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45968.865372569446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45968.865372569446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45968.865372569446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45968.865372569446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45968.865372569446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45968.865372569446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45968.865372569446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45968.865372569446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45968.865372569446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45968.865372569446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45968.865372569446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45968.865372569446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45968.865372569446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45968.865372569446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45968.865372569446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45968.865372569446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45968.865372569446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45968.865372569446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45968.865372569446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45968.865372569446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45968.865372569446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45968.865372569446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45968.865372569446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45968.865372569446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45968.865372569446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45968.865372569446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45968.865372569446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45968.865372569446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45968.865372569446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45968.865372569446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45968.865372569446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45968.865372569446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45968.865372569446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45968.865372569446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45968.865372569446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45968.865372569446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45968.865372569446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45968.865372569446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45968.865372569446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45968.865372569446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45968.865372569446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45968.865372569446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45968.865372569446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45968.865372569446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45968.865372569446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45968.865372569446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45968.865372569446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45968.865372569446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45968.865372569446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45968.865372569446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45968.865372569446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45968.865372569446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45968.865372569446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45968.865372569446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45968.865372569446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77.033312384257442</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39102</v>
      </c>
      <c r="F3" s="38">
        <v>45926.188877314817</v>
      </c>
      <c r="G3" s="123">
        <f t="shared" ref="G3" ca="1" si="0">IFERROR(NOW()-F3,"")</f>
        <v>42.676495254629117</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39102</v>
      </c>
      <c r="F4" s="132">
        <v>45948.661111111112</v>
      </c>
      <c r="G4" s="133">
        <f ca="1">IFERROR(NOW()-F4,"")</f>
        <v>20.204261458333349</v>
      </c>
      <c r="H4" s="132">
        <v>45948.661111111112</v>
      </c>
      <c r="I4" s="131" t="str">
        <f>IFERROR(VLOOKUP(D4,DB!A:F,6,0),"")</f>
        <v>SCECO</v>
      </c>
      <c r="J4" s="131" t="str">
        <f>IFERROR(VLOOKUP(D4,DB!A:G,7,0),"")</f>
        <v>Dead</v>
      </c>
      <c r="K4" s="131" t="s">
        <v>39117</v>
      </c>
      <c r="L4" s="131" t="str">
        <f>IFERROR(VLOOKUP(D4,DB!A:I,9,0),"")</f>
        <v>Latis</v>
      </c>
    </row>
    <row r="5" spans="1:13" ht="30.75">
      <c r="A5" s="131" t="s">
        <v>39118</v>
      </c>
      <c r="B5" s="131" t="str">
        <f>IFERROR(VLOOKUP(D5,DB!A:K,11,0),"")</f>
        <v>R5</v>
      </c>
      <c r="C5" s="131">
        <v>1</v>
      </c>
      <c r="D5" s="131" t="s">
        <v>32330</v>
      </c>
      <c r="E5" s="107" t="s">
        <v>39021</v>
      </c>
      <c r="F5" s="132">
        <v>45968.848599537036</v>
      </c>
      <c r="G5" s="133">
        <f ca="1">IFERROR(NOW()-F5,"")</f>
        <v>1.6773032410128508E-2</v>
      </c>
      <c r="H5" s="132">
        <v>45968.827465277776</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1"/>
      <c r="G6" s="131">
        <f ca="1">IFERROR(NOW()-F6,"")</f>
        <v>45968.865372569446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45968.865372569446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45968.865372569446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45968.865372569446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45968.865372569446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45968.865372569446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45968.865372569446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45968.865372569446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45968.865372569446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45968.865372569446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45968.865372569446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45968.865372569446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45968.865372569446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45968.865372569446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45968.865372569446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45968.865372569446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45968.865372569446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45968.865372569446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45968.865372569446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45968.865372569446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45968.865372569446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45968.865372569446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45968.865372569446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45968.865372569446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45968.865372569446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45968.865372569446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45968.865372569446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45968.865372569446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45968.865372569446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45968.865372569446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45968.865372569446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45968.865372569446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45968.865372569446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45968.865372569446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45968.865372569446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45968.865372569446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45968.865372569446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45968.865372569446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45968.865372569446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45968.865372569446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45968.865372569446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45968.865372569446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45968.865372569446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45968.865372569446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45968.865372569446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45968.865372569446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45968.865372569446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45968.865372569446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45968.865372569446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45968.865372569446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45968.865372569446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45968.865372569446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45968.865372569446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45968.865372569446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45968.865372569446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45968.865372569446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45968.865372569446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45968.865372569446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45968.865372569446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45968.865372569446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45968.865372569446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45968.865372569446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45968.865372569446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45968.865372569446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45968.865372569446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45968.865372569446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45968.865372569446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45968.865372569446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45968.865372569446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45968.865372569446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45968.865372569446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45968.865372569446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45968.865372569446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45968.865372569446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45968.865372569446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45968.865372569446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45968.865372569446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45968.865372569446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45968.865372569446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45968.865372569446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45968.865372569446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45968.865372569446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45968.865372569446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45968.865372569446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45968.865372569446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45968.865372569446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45968.865372569446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45968.865372569446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45968.865372569446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45968.865372569446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45968.865372569446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45968.865372569446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45968.865372569446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45968.865372569446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45968.865372569446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45968.865372569446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45968.865372569446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45968.865372569446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45968.865372569446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45968.865372569446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45968.865372569446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45968.865372569446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45968.865372569446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45968.865372569446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45968.865372569446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45968.865372569446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45968.865372569446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45968.865372569446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45968.865372569446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45968.865372569446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45968.865372569446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45968.865372569446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45968.865372569446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45968.865372569446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45968.865372569446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45968.865372569446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45968.865372569446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45968.865372569446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45968.865372569446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45968.865372569446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45968.865372569446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45968.865372569446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45968.865372569446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45968.865372569446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45968.865372569446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45968.865372569446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45968.865372569446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45968.865372569446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45968.865372569446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45968.865372569446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45968.865372569446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45968.865372569446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45968.865372569446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45968.865372569446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45968.865372569446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45968.865372569446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45968.865372569446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45968.865372569446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45968.865372569446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45968.865372569446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45968.865372569446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45968.865372569446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45968.865372569446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45968.865372569446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45968.865372569446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45968.865372569446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45968.865372569446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45968.865372569446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45968.865372569446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45968.865372569446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45968.865372569446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45968.865372569446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45968.865372569446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45968.865372569446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45968.865372569446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45968.865372569446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45968.865372569446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45968.865372569446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45968.865372569446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45968.865372569446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45968.865372569446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45968.865372569446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45968.865372569446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45968.865372569446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45968.865372569446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45968.865372569446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45968.865372569446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45968.865372569446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45968.865372569446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45968.865372569446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45968.865372569446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45968.865372569446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45968.865372569446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45968.865372569446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45968.865372569446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45968.865372569446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45968.865372569446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45968.865372569446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45968.865372569446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45968.865372569446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45968.865372569446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45968.865372569446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45968.865372569446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45968.865372569446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45968.865372569446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45968.865372569446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45968.865372569446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45968.865372569446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45968.865372569446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45968.865372569446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45968.865372569446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45968.865372569446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45968.865372569446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45968.865372569446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45968.865372569446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45968.865372569446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45968.865372569446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45968.865372569446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45968.865372569446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45968.865372569446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45968.865372569446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45968.865372569446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45968.865372569446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45968.865372569446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45968.865372569446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45968.865372569446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45968.865372569446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45968.865372569446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45968.865372569446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45968.865372569446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45968.865372569446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45968.865372569446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45968.865372569446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45968.865372569446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45968.865372569446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45968.865372569446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45968.865372569446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45968.865372569446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45968.865372569446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45968.865372569446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45968.865372569446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45968.865372569446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45968.865372569446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45968.865372569446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45968.865372569446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45968.865372569446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45968.865372569446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45968.865372569446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45968.865372569446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45968.865372569446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45968.865372569446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45968.865372569446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45968.865372569446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45968.865372569446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45968.865372569446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45968.865372569446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45968.865372569446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45968.865372569446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45968.865372569446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45968.865372569446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45968.865372569446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45968.865372569446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45968.865372569446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45968.865372569446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45968.865372569446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45968.865372569446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45968.865372569446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45968.865372569446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45968.865372569446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45968.865372569446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45968.865372569446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45968.865372569446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45968.865372569446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45968.865372569446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45968.865372569446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45968.865372569446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45968.865372569446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45968.865372569446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45968.865372569446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45968.865372569446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45968.865372569446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45968.865372569446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45968.865372569446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45968.865372569446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45968.865372569446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45968.865372569446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45968.865372569446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45968.865372569446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45968.865372569446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45968.865372569446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45968.865372569446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45968.865372569446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45968.865372569446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45968.865372569446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45968.865372569446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45968.865372569446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45968.865372569446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45968.865372569446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45968.865372569446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45968.865372569446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45968.865372569446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45968.865372569446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45968.865372569446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45968.865372569446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45968.865372569446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45968.865372569446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45968.865372569446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45968.865372569446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45968.865372569446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45968.865372569446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45968.865372569446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45968.865372569446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45968.865372569446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45968.865372569446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45968.865372569446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45968.865372569446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45968.865372569446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45968.865372569446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45968.865372569446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45968.865372569446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