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48" documentId="120_S{2AC9BD13-BADA-5192-A53E-5A8FF88502F6}" xr6:coauthVersionLast="47" xr6:coauthVersionMax="47" xr10:uidLastSave="{2B1F871A-889B-42F5-85D3-B5127C1F5A7F}"/>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<sst xmlns="http://schemas.openxmlformats.org/spreadsheetml/2006/main" count="181539" uniqueCount="39147">
  <si>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</si>
  <si>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</si>
  <si>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</si>
  <si>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</si>
  <si>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</si>
  <si>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</si>
  <si>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</si>
  <si>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</si>
  <si>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</si>
  <si>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</si>
  <si>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</si>
  <si>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</si>
  <si>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</si>
  <si>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</si>
  <si>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</si>
  <si>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</si>
  <si>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</si>
  <si>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</si>
  <si>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</si>
  <si>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</si>
  <si>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</si>
  <si>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</si>
  <si>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</si>
  <si>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</si>
  <si>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</si>
  <si>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</si>
  <si>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</si>
  <si>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</si>
  <si>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</si>
  <si>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</si>
  <si>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</si>
  <si>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</si>
  <si>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</si>
  <si>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</si>
  <si>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</si>
  <si>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</si>
  <si>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</si>
  <si>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</si>
  <si>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</si>
  <si>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</si>
  <si>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</si>
  <si>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</si>
  <si>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</si>
  <si>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</si>
  <si>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</si>
  <si>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</si>
  <si>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</si>
  <si>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</si>
  <si>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</si>
  <si>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</si>
  <si>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</si>
  <si>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</si>
  <si>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</si>
  <si>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</si>
  <si>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</si>
  <si>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</si>
  <si>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</si>
  <si>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</si>
  <si>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</si>
  <si>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</si>
  <si>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</si>
  <si>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</si>
  <si>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</si>
  <si>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</si>
  <si>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</si>
  <si>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</si>
  <si>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</si>
  <si>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</si>
  <si>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</si>
  <si>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</si>
  <si>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</si>
  <si>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</si>
  <si>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</si>
  <si>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</si>
  <si>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</si>
  <si>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</si>
  <si>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</si>
  <si>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</si>
  <si>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</si>
  <si>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</si>
  <si>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</si>
  <si>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</si>
  <si>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</si>
  <si>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</si>
  <si>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</si>
  <si>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</si>
  <si>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</si>
  <si>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</si>
  <si>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</si>
  <si>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</si>
  <si>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</si>
  <si>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</si>
  <si>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</si>
  <si>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</si>
  <si>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</si>
  <si>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</si>
  <si>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</si>
  <si>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</si>
  <si>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</si>
  <si>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</si>
  <si>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</si>
  <si>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</si>
  <si>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</si>
  <si>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</si>
  <si>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</si>
  <si>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</si>
  <si>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</si>
  <si>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</si>
  <si>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</si>
  <si>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</si>
  <si>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</si>
  <si>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</si>
  <si>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</si>
  <si>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</si>
  <si>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</si>
  <si>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</si>
  <si>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</si>
  <si>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</si>
  <si>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</si>
  <si>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</si>
  <si>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</si>
  <si>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</si>
  <si>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</si>
  <si>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</si>
  <si>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</si>
  <si>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</si>
  <si>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</si>
  <si>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</si>
  <si>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</si>
  <si>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</si>
  <si>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</si>
  <si>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</si>
  <si>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</si>
  <si>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</si>
  <si>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</si>
  <si>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</si>
  <si>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</si>
  <si>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</si>
  <si>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</si>
  <si>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</si>
  <si>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</si>
  <si>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</si>
  <si>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</si>
  <si>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</si>
  <si>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</si>
  <si>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</si>
  <si>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</si>
  <si>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</si>
  <si>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</si>
  <si>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</si>
  <si>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</si>
  <si>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</si>
  <si>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</si>
  <si>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</si>
  <si>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</si>
  <si>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</si>
  <si>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</si>
  <si>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</si>
  <si>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</si>
  <si>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</si>
  <si>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</si>
  <si>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</si>
  <si>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</si>
  <si>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</si>
  <si>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</si>
  <si>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</si>
  <si>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</si>
  <si>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</si>
  <si>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</si>
  <si>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</si>
  <si>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</si>
  <si>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</si>
  <si>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</si>
  <si>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</si>
  <si>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</si>
  <si>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</si>
  <si>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</si>
  <si>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</si>
  <si>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</si>
  <si>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</si>
  <si>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</si>
  <si>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</si>
  <si>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</si>
  <si>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</si>
  <si>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</si>
  <si>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</si>
  <si>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</si>
  <si>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</si>
  <si>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</si>
  <si>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</si>
  <si>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</si>
  <si>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</si>
  <si>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</si>
  <si>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</si>
  <si>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</si>
  <si>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</si>
  <si>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</si>
  <si>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</si>
  <si>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</si>
  <si>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</si>
  <si>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</si>
  <si>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</si>
  <si>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</si>
  <si>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</si>
  <si>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</si>
  <si>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</si>
  <si>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</si>
  <si>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</si>
  <si>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</si>
  <si>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</si>
  <si>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</si>
  <si>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</si>
  <si>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</si>
  <si>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</si>
  <si>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</si>
  <si>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</si>
  <si>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</si>
  <si>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</si>
  <si>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</si>
  <si>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</si>
  <si>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</si>
  <si>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</si>
  <si>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</si>
  <si>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</si>
  <si>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</si>
  <si>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</si>
  <si>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</si>
  <si>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</si>
  <si>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</si>
  <si>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</si>
  <si>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</si>
  <si>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</si>
  <si>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</si>
  <si>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</si>
  <si>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</si>
  <si>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</si>
  <si>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</si>
  <si>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</si>
  <si>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</si>
  <si>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</si>
  <si>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</si>
  <si>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</si>
  <si>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</si>
  <si>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</si>
  <si>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</si>
  <si>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</si>
  <si>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</si>
  <si>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</si>
  <si>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</si>
  <si>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</si>
  <si>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</si>
  <si>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</si>
  <si>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</si>
  <si>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</si>
  <si>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</si>
  <si>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</si>
  <si>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</si>
  <si>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</si>
  <si>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</si>
  <si>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</si>
  <si>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</si>
  <si>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</si>
  <si>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</si>
  <si>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</si>
  <si>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</si>
  <si>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</si>
  <si>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</si>
  <si>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</si>
  <si>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</si>
  <si>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</si>
  <si>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</si>
  <si>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</si>
  <si>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</si>
  <si>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</si>
  <si>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</si>
  <si>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</si>
  <si>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</si>
  <si>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</si>
  <si>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</si>
  <si>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</si>
  <si>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</si>
  <si>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</si>
  <si>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</si>
  <si>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</si>
  <si>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</si>
  <si>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</si>
  <si>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</si>
  <si>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</si>
  <si>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</si>
  <si>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</si>
  <si>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</si>
  <si>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</si>
  <si>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</si>
  <si>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</si>
  <si>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</si>
  <si>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</si>
  <si>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</si>
  <si>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</si>
  <si>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</si>
  <si>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</si>
  <si>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</si>
  <si>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</si>
  <si>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</si>
  <si>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</si>
  <si>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</si>
  <si>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</si>
  <si>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</si>
  <si>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</si>
  <si>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</si>
  <si>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</si>
  <si>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</si>
  <si>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</si>
  <si>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</si>
  <si>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</si>
  <si>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</si>
  <si>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</si>
  <si>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</si>
  <si>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</si>
  <si>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</si>
  <si>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</si>
  <si>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</si>
  <si>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</si>
  <si>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</si>
  <si>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</si>
  <si>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</si>
  <si>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</si>
  <si>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</si>
  <si>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</si>
  <si>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</si>
  <si>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</si>
  <si>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</si>
  <si>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</si>
  <si>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</si>
  <si>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</si>
  <si>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</si>
  <si>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</si>
  <si>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</si>
  <si>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</si>
  <si>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</si>
  <si>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</si>
  <si>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</si>
  <si>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</si>
  <si>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</si>
  <si>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</si>
  <si>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</si>
  <si>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</si>
  <si>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</si>
  <si>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</si>
  <si>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</si>
  <si>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</si>
  <si>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</si>
  <si>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</si>
  <si>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</si>
  <si>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</si>
  <si>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</si>
  <si>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</si>
  <si>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</si>
  <si>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</si>
  <si>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</si>
  <si>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</si>
  <si>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</si>
  <si>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</si>
  <si>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</si>
  <si>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</si>
  <si>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</si>
  <si>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</si>
  <si>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</si>
  <si>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</si>
  <si>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</si>
  <si>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</si>
  <si>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</si>
  <si>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</si>
  <si>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</si>
  <si>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</si>
  <si>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</si>
  <si>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</si>
  <si>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</si>
  <si>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</si>
  <si>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</si>
  <si>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</si>
  <si>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</si>
  <si>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</si>
  <si>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</si>
  <si>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</si>
  <si>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</si>
  <si>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</si>
  <si>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</si>
  <si>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</si>
  <si>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</si>
  <si>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</si>
  <si>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</si>
  <si>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</si>
  <si>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</si>
  <si>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</si>
  <si>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</si>
  <si>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</si>
  <si>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</si>
  <si>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</si>
  <si>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</si>
  <si>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</si>
  <si>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</si>
  <si>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</si>
  <si>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</si>
  <si>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</si>
  <si>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</si>
  <si>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</si>
  <si>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</si>
  <si>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</si>
  <si>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</si>
  <si>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</si>
  <si>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</si>
  <si>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</si>
  <si>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</si>
  <si>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</si>
  <si>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</si>
  <si>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</si>
  <si>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</si>
  <si>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</si>
  <si>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</si>
  <si>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</si>
  <si>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</si>
  <si>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</si>
  <si>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</si>
  <si>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</si>
  <si>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</si>
  <si>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</si>
  <si>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</si>
  <si>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</si>
  <si>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</si>
  <si>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</si>
  <si>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</si>
  <si>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</si>
  <si>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</si>
  <si>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</si>
  <si>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</si>
  <si>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</si>
  <si>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</si>
  <si>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</si>
  <si>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</si>
  <si>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</si>
  <si>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</si>
  <si>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</si>
  <si>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</si>
  <si>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</si>
  <si>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</si>
  <si>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</si>
  <si>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</si>
  <si>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</si>
  <si>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</si>
  <si>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</si>
  <si>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</si>
  <si>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</si>
  <si>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</si>
  <si>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</si>
  <si>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</si>
  <si>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</si>
  <si>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</si>
  <si>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</si>
  <si>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</si>
  <si>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</si>
  <si>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</si>
  <si>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</si>
  <si>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</si>
  <si>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</si>
  <si>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</si>
  <si>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</si>
  <si>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</si>
  <si>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</si>
  <si>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</si>
  <si>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</si>
  <si>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</si>
  <si>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</si>
  <si>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</si>
  <si>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</si>
  <si>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</si>
  <si>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</si>
  <si>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</si>
  <si>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</si>
  <si>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</si>
  <si>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</si>
  <si>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</si>
  <si>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</si>
  <si>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</si>
  <si>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</si>
  <si>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</si>
  <si>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</si>
  <si>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</si>
  <si>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</si>
  <si>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</si>
  <si>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</si>
  <si>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</si>
  <si>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</si>
  <si>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</si>
  <si>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</si>
  <si>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</si>
  <si>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</si>
  <si>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</si>
  <si>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</si>
  <si>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</si>
  <si>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</si>
  <si>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</si>
  <si>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</si>
  <si>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</si>
  <si>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</si>
  <si>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</si>
  <si>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</si>
  <si>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</si>
  <si>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</si>
  <si>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</si>
  <si>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</si>
  <si>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</si>
  <si>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</si>
  <si>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</si>
  <si>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</si>
  <si>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</si>
  <si>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</si>
  <si>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</si>
  <si>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</si>
  <si>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</si>
  <si>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</si>
  <si>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</si>
  <si>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</si>
  <si>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</si>
  <si>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</si>
  <si>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</si>
  <si>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</si>
  <si>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</si>
  <si>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</si>
  <si>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</si>
  <si>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</si>
  <si>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</si>
  <si>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</si>
  <si>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</si>
  <si>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</si>
  <si>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</si>
  <si>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</si>
  <si>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</si>
  <si>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</si>
  <si>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</si>
  <si>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</si>
  <si>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</si>
  <si>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</si>
  <si>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</si>
  <si>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</si>
  <si>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</si>
  <si>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</si>
  <si>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</si>
  <si>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</si>
  <si>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</si>
  <si>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</si>
  <si>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</si>
  <si>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</si>
  <si>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</si>
  <si>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</si>
  <si>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</si>
  <si>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</si>
  <si>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</si>
  <si>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</si>
  <si>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</si>
  <si>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</si>
  <si>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</si>
  <si>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</si>
  <si>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</si>
  <si>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</si>
  <si>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</si>
  <si>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</si>
  <si>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</si>
  <si>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</si>
  <si>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</si>
  <si>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</si>
  <si>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</si>
  <si>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</si>
  <si>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</si>
  <si>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</si>
  <si>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</si>
  <si>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</si>
  <si>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</si>
  <si>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</si>
  <si>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</si>
  <si>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</si>
  <si>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</si>
  <si>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</si>
  <si>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</si>
  <si>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</si>
  <si>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</si>
  <si>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</si>
  <si>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</si>
  <si>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</si>
  <si>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</si>
  <si>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</si>
  <si>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</si>
  <si>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</si>
  <si>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</si>
  <si>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</si>
  <si>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</si>
  <si>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</si>
  <si>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</si>
  <si>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</si>
  <si>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</si>
  <si>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</si>
  <si>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</si>
  <si>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</si>
  <si>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</si>
  <si>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</si>
  <si>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</si>
  <si>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</si>
  <si>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</si>
  <si>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</si>
  <si>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</si>
  <si>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</si>
  <si>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</si>
  <si>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</si>
  <si>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</si>
  <si>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</si>
  <si>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</si>
  <si>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</si>
  <si>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</si>
  <si>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</si>
  <si>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</si>
  <si>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</si>
  <si>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</si>
  <si>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</si>
  <si>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</si>
  <si>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</si>
  <si>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</si>
  <si>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</si>
  <si>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</si>
  <si>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</si>
  <si>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</si>
  <si>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</si>
  <si>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</si>
  <si>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</si>
  <si>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</si>
  <si>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</si>
  <si>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</si>
  <si>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</si>
  <si>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</si>
  <si>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</si>
  <si>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</si>
  <si>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</si>
  <si>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</si>
  <si>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</si>
  <si>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</si>
  <si>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</si>
  <si>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</si>
  <si>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</si>
  <si>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</si>
  <si>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</si>
  <si>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</si>
  <si>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</si>
  <si>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</si>
  <si>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</si>
  <si>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</si>
  <si>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</si>
  <si>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</si>
  <si>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</si>
  <si>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</si>
  <si>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</si>
  <si>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</si>
  <si>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</si>
  <si>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</si>
  <si>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</si>
  <si>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</si>
  <si>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</si>
  <si>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</si>
  <si>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</si>
  <si>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</si>
  <si>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</si>
  <si>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</si>
  <si>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</si>
  <si>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</si>
  <si>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</si>
  <si>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</si>
  <si>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</si>
  <si>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</si>
  <si>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</si>
  <si>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</si>
  <si>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</si>
  <si>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</si>
  <si>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</si>
  <si>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</si>
  <si>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</si>
  <si>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</si>
  <si>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</si>
  <si>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</si>
  <si>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</si>
  <si>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</si>
  <si>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</si>
  <si>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</si>
  <si>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</si>
  <si>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</si>
  <si>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</si>
  <si>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</si>
  <si>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</si>
  <si>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</si>
  <si>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</si>
  <si>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</si>
  <si>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</si>
  <si>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</si>
  <si>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</si>
  <si>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</si>
  <si>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</si>
  <si>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</si>
  <si>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</si>
  <si>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</si>
  <si>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</si>
  <si>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</si>
  <si>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</si>
  <si>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</si>
  <si>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</si>
  <si>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</si>
  <si>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</si>
  <si>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</si>
  <si>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</si>
  <si>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</si>
  <si>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</si>
  <si>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</si>
  <si>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</si>
  <si>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</si>
  <si>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</si>
  <si>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</si>
  <si>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</si>
  <si>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</si>
  <si>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</si>
  <si>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</si>
  <si>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</si>
  <si>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</si>
  <si>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</si>
  <si>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</si>
  <si>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</si>
  <si>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</si>
  <si>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</si>
  <si>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</si>
  <si>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</si>
  <si>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</si>
  <si>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</si>
  <si>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</si>
  <si>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</si>
  <si>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</si>
  <si>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</si>
  <si>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</si>
  <si>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</si>
  <si>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</si>
  <si>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</si>
  <si>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</si>
  <si>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</si>
  <si>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</si>
  <si>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</si>
  <si>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</si>
  <si>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</si>
  <si>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</si>
  <si>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</si>
  <si>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</si>
  <si>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</si>
  <si>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</si>
  <si>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</si>
  <si>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</si>
  <si>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</si>
  <si>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</si>
  <si>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</si>
  <si>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</si>
  <si>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</si>
  <si>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</si>
  <si>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</si>
  <si>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</si>
  <si>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</si>
  <si>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</si>
  <si>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</si>
  <si>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</si>
  <si>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</si>
  <si>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</si>
  <si>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</si>
  <si>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</si>
  <si>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</si>
  <si>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</si>
  <si>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</si>
  <si>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</si>
  <si>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</si>
  <si>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</si>
  <si>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</si>
  <si>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</si>
  <si>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</si>
  <si>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</si>
  <si>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</si>
  <si>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</si>
  <si>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</si>
  <si>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</si>
  <si>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</si>
  <si>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</si>
  <si>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</si>
  <si>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</si>
  <si>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</si>
  <si>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</si>
  <si>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</si>
  <si>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</si>
  <si>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</si>
  <si>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</si>
  <si>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</si>
  <si>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</si>
  <si>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</si>
  <si>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</si>
  <si>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</si>
  <si>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</si>
  <si>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</si>
  <si>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</si>
  <si>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</si>
  <si>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</si>
  <si>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</si>
  <si>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</si>
  <si>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</si>
  <si>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</si>
  <si>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</si>
  <si>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</si>
  <si>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</si>
  <si>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</si>
  <si>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</si>
  <si>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</si>
  <si>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</si>
  <si>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</si>
  <si>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</si>
  <si>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</si>
  <si>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</si>
  <si>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</si>
  <si>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</si>
  <si>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</si>
  <si>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</si>
  <si>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</si>
  <si>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</si>
  <si>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</si>
  <si>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</si>
  <si>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</si>
  <si>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</si>
  <si>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</si>
  <si>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</si>
  <si>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</si>
  <si>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</si>
  <si>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</si>
  <si>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</si>
  <si>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</si>
  <si>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</si>
  <si>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</si>
  <si>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</si>
  <si>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</si>
  <si>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</si>
  <si>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</si>
  <si>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</si>
  <si>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</si>
  <si>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</si>
  <si>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</si>
  <si>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</si>
  <si>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</si>
  <si>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</si>
  <si>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</si>
  <si>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</si>
  <si>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</si>
  <si>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</si>
  <si>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</si>
  <si>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</si>
  <si>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</si>
  <si>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</si>
  <si>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</si>
  <si>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</si>
  <si>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</si>
  <si>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</si>
  <si>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</si>
  <si>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</si>
  <si>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</si>
  <si>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</si>
  <si>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</si>
  <si>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</si>
  <si>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</si>
  <si>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</si>
  <si>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</si>
  <si>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</si>
  <si>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</si>
  <si>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</si>
  <si>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</si>
  <si>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</si>
  <si>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</si>
  <si>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</si>
  <si>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</si>
  <si>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</si>
  <si>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</si>
  <si>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</si>
  <si>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</si>
  <si>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</si>
  <si>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</si>
  <si>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</si>
  <si>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</si>
  <si>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</si>
  <si>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</si>
  <si>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</si>
  <si>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</si>
  <si>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</si>
  <si>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</si>
  <si>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</si>
  <si>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</si>
  <si>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</si>
  <si>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</si>
  <si>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</si>
  <si>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</si>
  <si>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</si>
  <si>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</si>
  <si>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</si>
  <si>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</si>
  <si>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</si>
  <si>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</si>
  <si>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</si>
  <si>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</si>
  <si>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</si>
  <si>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</si>
  <si>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</si>
  <si>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</si>
  <si>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</si>
  <si>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</si>
  <si>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</si>
  <si>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</si>
  <si>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</si>
  <si>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</si>
  <si>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</si>
  <si>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</si>
  <si>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</si>
  <si>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</si>
  <si>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</si>
  <si>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</si>
  <si>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</si>
  <si>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</si>
  <si>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</si>
  <si>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</si>
  <si>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</si>
  <si>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</si>
  <si>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</si>
  <si>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</si>
  <si>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</si>
  <si>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</si>
  <si>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</si>
  <si>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</si>
  <si>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</si>
  <si>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</si>
  <si>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</si>
  <si>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</si>
  <si>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</si>
  <si>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</si>
  <si>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</si>
  <si>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</si>
  <si>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</si>
  <si>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</si>
  <si>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</si>
  <si>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</si>
  <si>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</si>
  <si>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</si>
  <si>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</si>
  <si>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</si>
  <si>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</si>
  <si>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</si>
  <si>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</si>
  <si>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</si>
  <si>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</si>
  <si>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</si>
  <si>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</si>
  <si>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</si>
  <si>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</si>
  <si>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</si>
  <si>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</si>
  <si>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</si>
  <si>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</si>
  <si>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</si>
  <si>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</si>
  <si>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</si>
  <si>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</si>
  <si>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</si>
  <si>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</si>
  <si>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</si>
  <si>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</si>
  <si>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</si>
  <si>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</si>
  <si>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</si>
  <si>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</si>
  <si>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</si>
  <si>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</si>
  <si>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</si>
  <si>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</si>
  <si>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</si>
  <si>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</si>
  <si>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</si>
  <si>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</si>
  <si>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</si>
  <si>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</si>
  <si>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</si>
  <si>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</si>
  <si>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</si>
  <si>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</si>
  <si>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</si>
  <si>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</si>
  <si>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</si>
  <si>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</si>
  <si>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</si>
  <si>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</si>
  <si>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</si>
  <si>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</si>
  <si>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</si>
  <si>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</si>
  <si>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</si>
  <si>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</si>
  <si>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</si>
  <si>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</si>
  <si>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</si>
  <si>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</si>
  <si>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</si>
  <si>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</si>
  <si>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</si>
  <si>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</si>
  <si>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</si>
  <si>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</si>
  <si>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</si>
  <si>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</si>
  <si>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</si>
  <si>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</si>
  <si>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</si>
  <si>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</si>
  <si>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</si>
  <si>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</si>
  <si>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</si>
  <si>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</si>
  <si>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</si>
  <si>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</si>
  <si>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</si>
  <si>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</si>
  <si>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</si>
  <si>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</si>
  <si>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</si>
  <si>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</si>
  <si>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</si>
  <si>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</si>
  <si>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</si>
  <si>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</si>
  <si>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</si>
  <si>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</si>
  <si>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</si>
  <si>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</si>
  <si>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</si>
  <si>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</si>
  <si>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</si>
  <si>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</si>
  <si>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</si>
  <si>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</si>
  <si>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</si>
  <si>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</si>
  <si>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</si>
  <si>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</si>
  <si>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</si>
  <si>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</si>
  <si>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</si>
  <si>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</si>
  <si>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</si>
  <si>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</si>
  <si>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</si>
  <si>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</si>
  <si>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</si>
  <si>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</si>
  <si>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</si>
  <si>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</si>
  <si>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</si>
  <si>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</si>
  <si>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</si>
  <si>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</si>
  <si>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</si>
  <si>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</si>
  <si>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</si>
  <si>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</si>
  <si>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</si>
  <si>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</si>
  <si>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</si>
  <si>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</si>
  <si>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</si>
  <si>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</si>
  <si>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</si>
  <si>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</si>
  <si>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</si>
  <si>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</si>
  <si>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</si>
  <si>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</si>
  <si>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</si>
  <si>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</si>
  <si>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</si>
  <si>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</si>
  <si>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</si>
  <si>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</si>
  <si>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</si>
  <si>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</si>
  <si>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</si>
  <si>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</si>
  <si>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</si>
  <si>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</si>
  <si>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</si>
  <si>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</si>
  <si>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</si>
  <si>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</si>
  <si>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</si>
  <si>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</si>
  <si>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</si>
  <si>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</si>
  <si>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</si>
  <si>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</si>
  <si>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</si>
  <si>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</si>
  <si>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</si>
  <si>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</si>
  <si>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</si>
  <si>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</si>
  <si>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</si>
  <si>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</si>
  <si>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</si>
  <si>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</si>
  <si>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</si>
  <si>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</si>
  <si>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</si>
  <si>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</si>
  <si>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</si>
  <si>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</si>
  <si>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</si>
  <si>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</si>
  <si>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</si>
  <si>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</si>
  <si>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</si>
  <si>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</si>
  <si>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</si>
  <si>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</si>
  <si>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</si>
  <si>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</si>
  <si>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</si>
  <si>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</si>
  <si>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</si>
  <si>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</si>
  <si>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</si>
  <si>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</si>
  <si>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</si>
  <si>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</si>
  <si>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</si>
  <si>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</si>
  <si>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</si>
  <si>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</si>
  <si>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</si>
  <si>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</si>
  <si>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</si>
  <si>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</si>
  <si>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</si>
  <si>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</si>
  <si>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</si>
  <si>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</si>
  <si>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</si>
  <si>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</si>
  <si>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</si>
  <si>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</si>
  <si>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</si>
  <si>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</si>
  <si>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</si>
  <si>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</si>
  <si>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</si>
  <si>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</si>
  <si>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</si>
  <si>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</si>
  <si>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</si>
  <si>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</si>
  <si>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</si>
  <si>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</si>
  <si>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</si>
  <si>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</si>
  <si>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</si>
  <si>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</si>
  <si>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</si>
  <si>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</si>
  <si>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</si>
  <si>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</si>
  <si>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</si>
  <si>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</si>
  <si>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</si>
  <si>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</si>
  <si>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</si>
  <si>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</si>
  <si>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</si>
  <si>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</si>
  <si>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</si>
  <si>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</si>
  <si>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</si>
  <si>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</si>
  <si>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</si>
  <si>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</si>
  <si>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</si>
  <si>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</si>
  <si>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</si>
  <si>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</si>
  <si>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</si>
  <si>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</si>
  <si>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</si>
  <si>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</si>
  <si>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</si>
  <si>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</si>
  <si>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</si>
  <si>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</si>
  <si>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</si>
  <si>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</si>
  <si>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</si>
  <si>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</si>
  <si>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</si>
  <si>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</si>
  <si>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</si>
  <si>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</si>
  <si>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</si>
  <si>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</si>
  <si>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</si>
  <si>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</si>
  <si>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</si>
  <si>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</si>
  <si>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</si>
  <si>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</si>
  <si>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</si>
  <si>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</si>
  <si>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</si>
  <si>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</si>
  <si>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</si>
  <si>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</si>
  <si>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</si>
  <si>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</si>
  <si>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</si>
  <si>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</si>
  <si>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</si>
  <si>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</si>
  <si>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</si>
  <si>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</si>
  <si>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</si>
  <si>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</si>
  <si>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</si>
  <si>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</si>
  <si>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</si>
  <si>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</si>
  <si>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</si>
  <si>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</si>
  <si>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</si>
  <si>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</si>
  <si>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</si>
  <si>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</si>
  <si>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</si>
  <si>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</si>
  <si>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</si>
  <si>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</si>
  <si>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</si>
  <si>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</si>
  <si>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</si>
  <si>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</si>
  <si>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</si>
  <si>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</si>
  <si>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</si>
  <si>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</si>
  <si>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</si>
  <si>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</si>
  <si>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</si>
  <si>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</si>
  <si>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</si>
  <si>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</si>
  <si>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</si>
  <si>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</si>
  <si>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</si>
  <si>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</si>
  <si>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</si>
  <si>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</si>
  <si>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</si>
  <si>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</si>
  <si>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</si>
  <si>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</si>
  <si>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</si>
  <si>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</si>
  <si>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</si>
  <si>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</si>
  <si>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</si>
  <si>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</si>
  <si>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</si>
  <si>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</si>
  <si>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</si>
  <si>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</si>
  <si>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</si>
  <si>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</si>
  <si>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</si>
  <si>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</si>
  <si>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</si>
  <si>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</si>
  <si>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</si>
  <si>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</si>
  <si>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</si>
  <si>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</si>
  <si>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</si>
  <si>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</si>
  <si>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</si>
  <si>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</si>
  <si>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</si>
  <si>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</si>
  <si>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</si>
  <si>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</si>
  <si>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</si>
  <si>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</si>
  <si>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</si>
  <si>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</si>
  <si>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</si>
  <si>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</si>
  <si>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</si>
  <si>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</si>
  <si>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</si>
  <si>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</si>
  <si>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</si>
  <si>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</si>
  <si>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</si>
  <si>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</si>
  <si>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</si>
  <si>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</si>
  <si>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</si>
  <si>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</si>
  <si>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</si>
  <si>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</si>
  <si>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</si>
  <si>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</si>
  <si>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</si>
  <si>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</si>
  <si>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</si>
  <si>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</si>
  <si>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</si>
  <si>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</si>
  <si>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</si>
  <si>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</si>
  <si>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</si>
  <si>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</si>
  <si>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</si>
  <si>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</si>
  <si>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</si>
  <si>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</si>
  <si>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</si>
  <si>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</si>
  <si>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</si>
  <si>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</si>
  <si>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</si>
  <si>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</si>
  <si>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</si>
  <si>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</si>
  <si>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</si>
  <si>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</si>
  <si>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</si>
  <si>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</si>
  <si>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</si>
  <si>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</si>
  <si>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</si>
  <si>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</si>
  <si>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</si>
  <si>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</si>
  <si>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</si>
  <si>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</si>
  <si>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</si>
  <si>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</si>
  <si>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</si>
  <si>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</si>
  <si>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</si>
  <si>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</si>
  <si>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</si>
  <si>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</si>
  <si>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</si>
  <si>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</si>
  <si>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</si>
  <si>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</si>
  <si>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</si>
  <si>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</si>
  <si>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</si>
  <si>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</si>
  <si>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</si>
  <si>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</si>
  <si>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</si>
  <si>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</si>
  <si>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</si>
  <si>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</si>
  <si>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</si>
  <si>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</si>
  <si>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</si>
  <si>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</si>
  <si>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</si>
  <si>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</si>
  <si>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</si>
  <si>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</si>
  <si>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</si>
  <si>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</si>
  <si>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</si>
  <si>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</si>
  <si>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</si>
  <si>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</si>
  <si>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</si>
  <si>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</si>
  <si>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</si>
  <si>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</si>
  <si>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</si>
  <si>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</si>
  <si>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</si>
  <si>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</si>
  <si>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</si>
  <si>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</si>
  <si>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</si>
  <si>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</si>
  <si>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</si>
  <si>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</si>
  <si>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</si>
  <si>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</si>
  <si>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</si>
  <si>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</si>
  <si>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</si>
  <si>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</si>
  <si>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</si>
  <si>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</si>
  <si>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</si>
  <si>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</si>
  <si>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</si>
  <si>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</si>
  <si>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</si>
  <si>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</si>
  <si>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</si>
  <si>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</si>
  <si>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</si>
  <si>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</si>
  <si>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</si>
  <si>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</si>
  <si>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</si>
  <si>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</si>
  <si>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</si>
  <si>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</si>
  <si>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</si>
  <si>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</si>
  <si>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</si>
  <si>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</si>
  <si>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</si>
  <si>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</si>
  <si>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</si>
  <si>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</si>
  <si>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</si>
  <si>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</si>
  <si>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</si>
  <si>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</si>
  <si>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</si>
  <si>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</si>
  <si>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</si>
  <si>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</si>
  <si>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</si>
  <si>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</si>
  <si>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</si>
  <si>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</si>
  <si>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</si>
  <si>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</si>
  <si>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</si>
  <si>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</si>
  <si>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</si>
  <si>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</si>
  <si>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</si>
  <si>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</si>
  <si>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</si>
  <si>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</si>
  <si>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</si>
  <si>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</si>
  <si>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</si>
  <si>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</si>
  <si>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</si>
  <si>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</si>
  <si>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</si>
  <si>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</si>
  <si>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</si>
  <si>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</si>
  <si>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</si>
  <si>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</si>
  <si>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</si>
  <si>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</si>
  <si>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</si>
  <si>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</si>
  <si>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</si>
  <si>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</si>
  <si>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</si>
  <si>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</si>
  <si>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</si>
  <si>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</si>
  <si>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</si>
  <si>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</si>
  <si>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</si>
  <si>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</si>
  <si>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</si>
  <si>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</si>
  <si>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</si>
  <si>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</si>
  <si>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</si>
  <si>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</si>
  <si>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</si>
  <si>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</si>
  <si>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</si>
  <si>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</si>
  <si>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</si>
  <si>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</si>
  <si>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</si>
  <si>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</si>
  <si>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</si>
  <si>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</si>
  <si>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</si>
  <si>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</si>
  <si>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</si>
  <si>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</si>
  <si>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</si>
  <si>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</si>
  <si>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</si>
  <si>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</si>
  <si>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</si>
  <si>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</si>
  <si>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</si>
  <si>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</si>
  <si>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</si>
  <si>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</si>
  <si>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</si>
  <si>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</si>
  <si>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</si>
  <si>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</si>
  <si>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</si>
  <si>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</si>
  <si>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</si>
  <si>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</si>
  <si>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</si>
  <si>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</si>
  <si>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</si>
  <si>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</si>
  <si>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</si>
  <si>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</si>
  <si>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</si>
  <si>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</si>
  <si>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</si>
  <si>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</si>
  <si>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</si>
  <si>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</si>
  <si>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</si>
  <si>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</si>
  <si>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</si>
  <si>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</si>
  <si>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</si>
  <si>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</si>
  <si>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</si>
  <si>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</si>
  <si>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</si>
  <si>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</si>
  <si>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</si>
  <si>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</si>
  <si>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</si>
  <si>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</si>
  <si>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</si>
  <si>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</si>
  <si>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</si>
  <si>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</si>
  <si>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</si>
  <si>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</si>
  <si>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</si>
  <si>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</si>
  <si>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</si>
  <si>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</si>
  <si>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</si>
  <si>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</si>
  <si>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</si>
  <si>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</si>
  <si>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</si>
  <si>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</si>
  <si>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</si>
  <si>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</si>
  <si>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</si>
  <si>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</si>
  <si>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</si>
  <si>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</si>
  <si>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</si>
  <si>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</si>
  <si>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</si>
  <si>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</si>
  <si>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</si>
  <si>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</si>
  <si>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</si>
  <si>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</si>
  <si>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</si>
  <si>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</si>
  <si>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</si>
  <si>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</si>
  <si>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</si>
  <si>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</si>
  <si>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</si>
  <si>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</si>
  <si>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</si>
  <si>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</si>
  <si>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</si>
  <si>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</si>
  <si>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</si>
  <si>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</si>
  <si>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</si>
  <si>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</si>
  <si>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</si>
  <si>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</si>
  <si>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</si>
  <si>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</si>
  <si>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</si>
  <si>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</si>
  <si>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</si>
  <si>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</si>
  <si>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</si>
  <si>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</si>
  <si>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</si>
  <si>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</si>
  <si>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</si>
  <si>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</si>
  <si>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</si>
  <si>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</si>
  <si>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</si>
  <si>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</si>
  <si>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</si>
  <si>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</si>
  <si>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</si>
  <si>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</si>
  <si>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</si>
  <si>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</si>
  <si>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</si>
  <si>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</si>
  <si>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</si>
  <si>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</si>
  <si>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</si>
  <si>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</si>
  <si>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</si>
  <si>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</si>
  <si>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</si>
  <si>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</si>
  <si>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</si>
  <si>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</si>
  <si>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</si>
  <si>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</si>
  <si>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</si>
  <si>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</si>
  <si>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</si>
  <si>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</si>
  <si>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</si>
  <si>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</si>
  <si>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</si>
  <si>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</si>
  <si>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</si>
  <si>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</si>
  <si>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</si>
  <si>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</si>
  <si>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</si>
  <si>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</si>
  <si>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</si>
  <si>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</si>
  <si>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</si>
  <si>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</si>
  <si>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</si>
  <si>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</si>
  <si>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</si>
  <si>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</si>
  <si>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</si>
  <si>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</si>
  <si>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</si>
  <si>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</si>
  <si>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</si>
  <si>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</si>
  <si>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</si>
  <si>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</si>
  <si>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</si>
  <si>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</si>
  <si>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</si>
  <si>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</si>
  <si>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</si>
  <si>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</si>
  <si>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</si>
  <si>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</si>
  <si>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</si>
  <si>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</si>
  <si>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</si>
  <si>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</si>
  <si>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</si>
  <si>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</si>
  <si>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</si>
  <si>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</si>
  <si>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</si>
  <si>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</si>
  <si>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</si>
  <si>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</si>
  <si>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</si>
  <si>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</si>
  <si>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</si>
  <si>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</si>
  <si>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</si>
  <si>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</si>
  <si>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</si>
  <si>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</si>
  <si>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</si>
  <si>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</si>
  <si>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</si>
  <si>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</si>
  <si>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</si>
  <si>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</si>
  <si>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</si>
  <si>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</si>
  <si>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</si>
  <si>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</si>
  <si>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</si>
  <si>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</si>
  <si>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</si>
  <si>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</si>
  <si>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</si>
  <si>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</si>
  <si>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</si>
  <si>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</si>
  <si>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</si>
  <si>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</si>
  <si>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</si>
  <si>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</si>
  <si>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</si>
  <si>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</si>
  <si>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</si>
  <si>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</si>
  <si>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</si>
  <si>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</si>
  <si>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</si>
  <si>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</si>
  <si>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</si>
  <si>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</si>
  <si>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</si>
  <si>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</si>
  <si>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</si>
  <si>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</si>
  <si>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</si>
  <si>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</si>
  <si>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</si>
  <si>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</si>
  <si>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</si>
  <si>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</si>
  <si>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</si>
  <si>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</si>
  <si>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</si>
  <si>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</si>
  <si>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</si>
  <si>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</si>
  <si>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</si>
  <si>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</si>
  <si>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</si>
  <si>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</si>
  <si>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</si>
  <si>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</si>
  <si>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</si>
  <si>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</si>
  <si>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</si>
  <si>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</si>
  <si>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</si>
  <si>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</si>
  <si>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</si>
  <si>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</si>
  <si>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</si>
  <si>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</si>
  <si>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</si>
  <si>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</si>
  <si>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</si>
  <si>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</si>
  <si>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</si>
  <si>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</si>
  <si>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</si>
  <si>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</si>
  <si>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</si>
  <si>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</si>
  <si>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</si>
  <si>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</si>
  <si>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</si>
  <si>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</si>
  <si>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</si>
  <si>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</si>
  <si>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</si>
  <si>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</si>
  <si>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</si>
  <si>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</si>
  <si>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</si>
  <si>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</si>
  <si>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</si>
  <si>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</si>
  <si>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</si>
  <si>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</si>
  <si>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</si>
  <si>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</si>
  <si>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</si>
  <si>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</si>
  <si>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</si>
  <si>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</si>
  <si>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</si>
  <si>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</si>
  <si>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</si>
  <si>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</si>
  <si>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</si>
  <si>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</si>
  <si>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</si>
  <si>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</si>
  <si>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</si>
  <si>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</si>
  <si>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</si>
  <si>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</si>
  <si>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</si>
  <si>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</si>
  <si>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</si>
  <si>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</si>
  <si>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</si>
  <si>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</si>
  <si>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</si>
  <si>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</si>
  <si>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</si>
  <si>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</si>
  <si>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</si>
  <si>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</si>
  <si>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</si>
  <si>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</si>
  <si>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</si>
  <si>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</si>
  <si>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</si>
  <si>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</si>
  <si>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</si>
  <si>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</si>
  <si>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</si>
  <si>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</si>
  <si>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</si>
  <si>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</si>
  <si>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</si>
  <si>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</si>
  <si>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</si>
  <si>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</si>
  <si>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</si>
  <si>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</si>
  <si>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</si>
  <si>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</si>
  <si>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</si>
  <si>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</si>
  <si>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</si>
  <si>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</si>
  <si>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</si>
  <si>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</si>
  <si>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</si>
  <si>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</si>
  <si>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</si>
  <si>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</si>
  <si>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</si>
  <si>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</si>
  <si>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</si>
  <si>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</si>
  <si>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</si>
  <si>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</si>
  <si>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</si>
  <si>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</si>
  <si>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</si>
  <si>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</si>
  <si>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</si>
  <si>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</si>
  <si>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</si>
  <si>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</si>
  <si>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</si>
  <si>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</si>
  <si>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</si>
  <si>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</si>
  <si>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</si>
  <si>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</si>
  <si>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</si>
  <si>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</si>
  <si>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</si>
  <si>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</si>
  <si>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</si>
  <si>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</si>
  <si>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</si>
  <si>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</si>
  <si>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</si>
  <si>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</si>
  <si>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</si>
  <si>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</si>
  <si>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</si>
  <si>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</si>
  <si>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</si>
  <si>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</si>
  <si>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</si>
  <si>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</si>
  <si>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</si>
  <si>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</si>
  <si>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</si>
  <si>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</si>
  <si>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</si>
  <si>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</si>
  <si>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</si>
  <si>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</si>
  <si>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</si>
  <si>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</si>
  <si>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</si>
  <si>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</si>
  <si>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</si>
  <si>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</si>
  <si>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</si>
  <si>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</si>
  <si>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</si>
  <si>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</si>
  <si>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</si>
  <si>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</si>
  <si>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</si>
  <si>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</si>
  <si>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</si>
  <si>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</si>
  <si>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</si>
  <si>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</si>
  <si>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</si>
  <si>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</si>
  <si>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</si>
  <si>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</si>
  <si>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</si>
  <si>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</si>
  <si>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</si>
  <si>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</si>
  <si>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</si>
  <si>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</si>
  <si>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</si>
  <si>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</si>
  <si>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</si>
  <si>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</si>
  <si>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</si>
  <si>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</si>
  <si>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</si>
  <si>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</si>
  <si>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</si>
  <si>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</si>
  <si>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</si>
  <si>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</si>
  <si>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</si>
  <si>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</si>
  <si>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</si>
  <si>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</si>
  <si>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</si>
  <si>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</si>
  <si>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</si>
  <si>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</si>
  <si>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</si>
  <si>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</si>
  <si>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</si>
  <si>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</si>
  <si>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</si>
  <si>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</si>
  <si>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</si>
  <si>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</si>
  <si>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</si>
  <si>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</si>
  <si>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</si>
  <si>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</si>
  <si>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</si>
  <si>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</si>
  <si>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</si>
  <si>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</si>
  <si>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</si>
  <si>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</si>
  <si>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</si>
  <si>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</si>
  <si>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</si>
  <si>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</si>
  <si>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</si>
  <si>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</si>
  <si>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</si>
  <si>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</si>
  <si>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</si>
  <si>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</si>
  <si>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</si>
  <si>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</si>
  <si>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</si>
  <si>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</si>
  <si>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</si>
  <si>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</si>
  <si>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</si>
  <si>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</si>
  <si>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</si>
  <si>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</si>
  <si>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</si>
  <si>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</si>
  <si>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</si>
  <si>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</si>
  <si>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</si>
  <si>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</si>
  <si>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</si>
  <si>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</si>
  <si>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</si>
  <si>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</si>
  <si>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</si>
  <si>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</si>
  <si>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</si>
  <si>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</si>
  <si>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</si>
  <si>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</si>
  <si>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</si>
  <si>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</si>
  <si>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</si>
  <si>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</si>
  <si>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</si>
  <si>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</si>
  <si>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</si>
  <si>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</si>
  <si>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</si>
  <si>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</si>
  <si>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</si>
  <si>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</si>
  <si>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</si>
  <si>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</si>
  <si>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</si>
  <si>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</si>
  <si>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</si>
  <si>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</si>
  <si>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</si>
  <si>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</si>
  <si>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</si>
  <si>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</si>
  <si>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</si>
  <si>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</si>
  <si>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</si>
  <si>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</si>
  <si>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</si>
  <si>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</si>
  <si>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</si>
  <si>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</si>
  <si>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</si>
  <si>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</si>
  <si>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</si>
  <si>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</si>
  <si>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</si>
  <si>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</si>
  <si>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</si>
  <si>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</si>
  <si>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</si>
  <si>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</si>
  <si>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</si>
  <si>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</si>
  <si>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</si>
  <si>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</si>
  <si>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</si>
  <si>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</si>
  <si>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</si>
  <si>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</si>
  <si>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</si>
  <si>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</si>
  <si>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</si>
  <si>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</si>
  <si>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</si>
  <si>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</si>
  <si>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</si>
  <si>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</si>
  <si>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</si>
  <si>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</si>
  <si>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</si>
  <si>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</si>
  <si>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</si>
  <si>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</si>
  <si>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</si>
  <si>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</si>
  <si>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</si>
  <si>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</si>
  <si>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</si>
  <si>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</si>
  <si>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</si>
  <si>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</si>
  <si>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</si>
  <si>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</si>
  <si>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</si>
  <si>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</si>
  <si>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</si>
  <si>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</si>
  <si>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</si>
  <si>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</si>
  <si>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</si>
  <si>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</si>
  <si>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</si>
  <si>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</si>
  <si>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</si>
  <si>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</si>
  <si>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</si>
  <si>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</si>
  <si>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</si>
  <si>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</si>
  <si>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</si>
  <si>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</si>
  <si>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</si>
  <si>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</si>
  <si>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</si>
  <si>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</si>
  <si>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</si>
  <si>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</si>
  <si>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</si>
  <si>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</si>
  <si>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</si>
  <si>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</si>
  <si>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</si>
  <si>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</si>
  <si>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</si>
  <si>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</si>
  <si>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</si>
  <si>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</si>
  <si>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</si>
  <si>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</si>
  <si>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</si>
  <si>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</si>
  <si>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</si>
  <si>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</si>
  <si>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</si>
  <si>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</si>
  <si>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</si>
  <si>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</si>
  <si>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</si>
  <si>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</si>
  <si>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</si>
  <si>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</si>
  <si>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</si>
  <si>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</si>
  <si>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</si>
  <si>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</si>
  <si>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</si>
  <si>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</si>
  <si>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</si>
  <si>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</si>
  <si>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</si>
  <si>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</si>
  <si>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</si>
  <si>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</si>
  <si>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</si>
  <si>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</si>
  <si>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</si>
  <si>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</si>
  <si>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</si>
  <si>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</si>
  <si>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</si>
  <si>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</si>
  <si>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</si>
  <si>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</si>
  <si>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</si>
  <si>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</si>
  <si>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</si>
  <si>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</si>
  <si>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</si>
  <si>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</si>
  <si>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</si>
  <si>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</si>
  <si>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</si>
  <si>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</si>
  <si>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</si>
  <si>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</si>
  <si>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</si>
  <si>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</si>
  <si>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</si>
  <si>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</si>
  <si>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</si>
  <si>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</si>
  <si>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</si>
  <si>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</si>
  <si>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</si>
  <si>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</si>
  <si>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</si>
  <si>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</si>
  <si>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</si>
  <si>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</si>
  <si>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</si>
  <si>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</si>
  <si>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</si>
  <si>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</si>
  <si>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</si>
  <si>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</si>
  <si>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</si>
  <si>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</si>
  <si>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</si>
  <si>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</si>
  <si>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</si>
  <si>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</si>
  <si>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</si>
  <si>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</si>
  <si>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</si>
  <si>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</si>
  <si>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</si>
  <si>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</si>
  <si>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</si>
  <si>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</si>
  <si>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</si>
  <si>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</si>
  <si>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</si>
  <si>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</si>
  <si>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</si>
  <si>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</si>
  <si>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</si>
  <si>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</si>
  <si>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</si>
  <si>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</si>
  <si>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</si>
  <si>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</si>
  <si>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</si>
  <si>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</si>
  <si>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</si>
  <si>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</si>
  <si>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</si>
  <si>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</si>
  <si>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</si>
  <si>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</si>
  <si>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</si>
  <si>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</si>
  <si>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</si>
  <si>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</si>
  <si>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</si>
  <si>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</si>
  <si>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</si>
  <si>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</si>
  <si>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</si>
  <si>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</si>
  <si>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</si>
  <si>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</si>
  <si>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</si>
  <si>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</si>
  <si>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</si>
  <si>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</si>
  <si>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</si>
  <si>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</si>
  <si>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</si>
  <si>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</si>
  <si>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</si>
  <si>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</si>
  <si>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</si>
  <si>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</si>
  <si>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</si>
  <si>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</si>
  <si>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</si>
  <si>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</si>
  <si>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</si>
  <si>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</si>
  <si>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</si>
  <si>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</si>
  <si>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</si>
  <si>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</si>
  <si>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</si>
  <si>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</si>
  <si>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</si>
  <si>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</si>
  <si>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</si>
  <si>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</si>
  <si>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</si>
  <si>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</si>
  <si>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</si>
  <si>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</si>
  <si>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</si>
  <si>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</si>
  <si>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</si>
  <si>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</si>
  <si>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</si>
  <si>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</si>
  <si>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</si>
  <si>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</si>
  <si>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</si>
  <si>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</si>
  <si>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</si>
  <si>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</si>
  <si>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</si>
  <si>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</si>
  <si>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</si>
  <si>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</si>
  <si>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</si>
  <si>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</si>
  <si>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</si>
  <si>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</si>
  <si>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</si>
  <si>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</si>
  <si>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</si>
  <si>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</si>
  <si>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</si>
  <si>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</si>
  <si>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</si>
  <si>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</si>
  <si>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</si>
  <si>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</si>
  <si>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</si>
  <si>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</si>
  <si>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</si>
  <si>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</si>
  <si>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</si>
  <si>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</si>
  <si>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</si>
  <si>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</si>
  <si>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</si>
  <si>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</si>
  <si>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</si>
  <si>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</si>
  <si>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</si>
  <si>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</si>
  <si>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</si>
  <si>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</si>
  <si>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</si>
  <si>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</si>
  <si>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</si>
  <si>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</si>
  <si>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</si>
  <si>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</si>
  <si>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</si>
  <si>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</si>
  <si>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</si>
  <si>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</si>
  <si>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</si>
  <si>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</si>
  <si>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</si>
  <si>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</si>
  <si>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</si>
  <si>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</si>
  <si>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</si>
  <si>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</si>
  <si>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</si>
  <si>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</si>
  <si>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</si>
  <si>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</si>
  <si>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</si>
  <si>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</si>
  <si>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</si>
  <si>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</si>
  <si>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</si>
  <si>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</si>
  <si>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</si>
  <si>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</si>
  <si>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</si>
  <si>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</si>
  <si>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</si>
  <si>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</si>
  <si>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</si>
  <si>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</si>
  <si>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</si>
  <si>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</si>
  <si>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</si>
  <si>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</si>
  <si>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</si>
  <si>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</si>
  <si>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</si>
  <si>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</si>
  <si>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</si>
  <si>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</si>
  <si>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</si>
  <si>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</si>
  <si>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</si>
  <si>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</si>
  <si>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</si>
  <si>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</si>
  <si>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</si>
  <si>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</si>
  <si>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</si>
  <si>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</si>
  <si>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</si>
  <si>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</si>
  <si>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</si>
  <si>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</si>
  <si>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</si>
  <si>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</si>
  <si>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</si>
  <si>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</si>
  <si>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</si>
  <si>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</si>
  <si>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</si>
  <si>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</si>
  <si>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</si>
  <si>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</si>
  <si>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</si>
  <si>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</si>
  <si>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</si>
  <si>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</si>
  <si>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</si>
  <si>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</si>
  <si>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</si>
  <si>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</si>
  <si>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</si>
  <si>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</si>
  <si>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</si>
  <si>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</si>
  <si>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</si>
  <si>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</si>
  <si>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</si>
  <si>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</si>
  <si>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</si>
  <si>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</si>
  <si>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</si>
  <si>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</si>
  <si>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</si>
  <si>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</si>
  <si>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</si>
  <si>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</si>
  <si>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</si>
  <si>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</si>
  <si>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</si>
  <si>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</si>
  <si>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</si>
  <si>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</si>
  <si>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</si>
  <si>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</si>
  <si>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</si>
  <si>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</si>
  <si>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</si>
  <si>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</si>
  <si>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</si>
  <si>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</si>
  <si>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</si>
  <si>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</si>
  <si>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</si>
  <si>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</si>
  <si>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</si>
  <si>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</si>
  <si>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</si>
  <si>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</si>
  <si>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</si>
  <si>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</si>
  <si>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</si>
  <si>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</si>
  <si>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</si>
  <si>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</si>
  <si>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</si>
  <si>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</si>
  <si>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</si>
  <si>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</si>
  <si>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</si>
  <si>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</si>
  <si>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</si>
  <si>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</si>
  <si>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</si>
  <si>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</si>
  <si>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</si>
  <si>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</si>
  <si>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</si>
  <si>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</si>
  <si>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</si>
  <si>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</si>
  <si>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</si>
  <si>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</si>
  <si>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</si>
  <si>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</si>
  <si>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</si>
  <si>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</si>
  <si>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</si>
  <si>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</si>
  <si>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</si>
  <si>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</si>
  <si>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</si>
  <si>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</si>
  <si>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</si>
  <si>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</si>
  <si>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</si>
  <si>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</si>
  <si>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</si>
  <si>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</si>
  <si>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</si>
  <si>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</si>
  <si>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</si>
  <si>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</si>
  <si>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</si>
  <si>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</si>
  <si>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</si>
  <si>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</si>
  <si>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</si>
  <si>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</si>
  <si>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</si>
  <si>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</si>
  <si>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</si>
  <si>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</si>
  <si>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</si>
  <si>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</si>
  <si>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</si>
  <si>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</si>
  <si>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</si>
  <si>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</si>
  <si>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</si>
  <si>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</si>
  <si>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</si>
  <si>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</si>
  <si>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</si>
  <si>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</si>
  <si>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</si>
  <si>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</si>
  <si>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</si>
  <si>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</si>
  <si>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</si>
  <si>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</si>
  <si>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</si>
  <si>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</si>
  <si>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</si>
  <si>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</si>
  <si>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</si>
  <si>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</si>
  <si>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</si>
  <si>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</si>
  <si>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</si>
  <si>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</si>
  <si>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</si>
  <si>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</si>
  <si>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</si>
  <si>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</si>
  <si>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</si>
  <si>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</si>
  <si>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</si>
  <si>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</si>
  <si>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</si>
  <si>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</si>
  <si>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</si>
  <si>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</si>
  <si>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</si>
  <si>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</si>
  <si>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</si>
  <si>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</si>
  <si>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</si>
  <si>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</si>
  <si>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</si>
  <si>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</si>
  <si>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</si>
  <si>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</si>
  <si>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</si>
  <si>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</si>
  <si>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</si>
  <si>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</si>
  <si>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</si>
  <si>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</si>
  <si>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</si>
  <si>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</si>
  <si>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</si>
  <si>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</si>
  <si>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</si>
  <si>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</si>
  <si>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</si>
  <si>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</si>
  <si>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</si>
  <si>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</si>
  <si>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</si>
  <si>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</si>
  <si>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</si>
  <si>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</si>
  <si>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</si>
  <si>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</si>
  <si>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</si>
  <si>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</si>
  <si>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</si>
  <si>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</si>
  <si>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</si>
  <si>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</si>
  <si>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</si>
  <si>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</si>
  <si>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</si>
  <si>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</si>
  <si>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</si>
  <si>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</si>
  <si>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</si>
  <si>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</si>
  <si>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</si>
  <si>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</si>
  <si>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</si>
  <si>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</si>
  <si>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</si>
  <si>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</si>
  <si>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</si>
  <si>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</si>
  <si>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</si>
  <si>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</si>
  <si>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</si>
  <si>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</si>
  <si>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</si>
  <si>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</si>
  <si>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</si>
  <si>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</si>
  <si>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</si>
  <si>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</si>
  <si>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</si>
  <si>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</si>
  <si>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</si>
  <si>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</si>
  <si>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</si>
  <si>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</si>
  <si>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</si>
  <si>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</si>
  <si>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</si>
  <si>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</si>
  <si>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</si>
  <si>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</si>
  <si>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</si>
  <si>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</si>
  <si>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</si>
  <si>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</si>
  <si>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</si>
  <si>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</si>
  <si>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</si>
  <si>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</si>
  <si>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</si>
  <si>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</si>
  <si>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</si>
  <si>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</si>
  <si>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</si>
  <si>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</si>
  <si>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</si>
  <si>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</si>
  <si>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</si>
  <si>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</si>
  <si>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</si>
  <si>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</si>
  <si>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</si>
  <si>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</si>
  <si>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</si>
  <si>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</si>
  <si>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</si>
  <si>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</si>
  <si>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</si>
  <si>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</si>
  <si>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</si>
  <si>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</si>
  <si>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</si>
  <si>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</si>
  <si>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</si>
  <si>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</si>
  <si>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</si>
  <si>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</si>
  <si>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</si>
  <si>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</si>
  <si>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</si>
  <si>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</si>
  <si>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</si>
  <si>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</si>
  <si>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</si>
  <si>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</si>
  <si>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</si>
  <si>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</si>
  <si>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</si>
  <si>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</si>
  <si>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</si>
  <si>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</si>
  <si>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</si>
  <si>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</si>
  <si>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</si>
  <si>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</si>
  <si>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</si>
  <si>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</si>
  <si>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</si>
  <si>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</si>
  <si>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</si>
  <si>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</si>
  <si>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</si>
  <si>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</si>
  <si>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</si>
  <si>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</si>
  <si>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</si>
  <si>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</si>
  <si>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</si>
  <si>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</si>
  <si>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</si>
  <si>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</si>
  <si>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</si>
  <si>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</si>
  <si>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</si>
  <si>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</si>
  <si>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</si>
  <si>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</si>
  <si>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</si>
  <si>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</si>
  <si>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</si>
  <si>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</si>
  <si>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</si>
  <si>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</si>
  <si>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</si>
  <si>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</si>
  <si>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</si>
  <si>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</si>
  <si>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</si>
  <si>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</si>
  <si>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</si>
  <si>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</si>
  <si>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</si>
  <si>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</si>
  <si>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</si>
  <si>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</si>
  <si>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</si>
  <si>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</si>
  <si>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</si>
  <si>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</si>
  <si>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</si>
  <si>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</si>
  <si>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</si>
  <si>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</si>
  <si>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</si>
  <si>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</si>
  <si>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</si>
  <si>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</si>
  <si>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</si>
  <si>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</si>
  <si>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</si>
  <si>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</si>
  <si>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</si>
  <si>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</si>
  <si>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</si>
  <si>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</si>
  <si>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</si>
  <si>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</si>
  <si>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</si>
  <si>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</si>
  <si>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</si>
  <si>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</si>
  <si>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</si>
  <si>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</si>
  <si>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</si>
  <si>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</si>
  <si>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</si>
  <si>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</si>
  <si>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</si>
  <si>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</si>
  <si>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</si>
  <si>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</si>
  <si>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</si>
  <si>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</si>
  <si>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</si>
  <si>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</si>
  <si>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</si>
  <si>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</si>
  <si>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</si>
  <si>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</si>
  <si>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</si>
  <si>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</si>
  <si>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</si>
  <si>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</si>
  <si>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</si>
  <si>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</si>
  <si>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</si>
  <si>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</si>
  <si>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</si>
  <si>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</si>
  <si>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</si>
  <si>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</si>
  <si>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</si>
  <si>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</si>
  <si>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</si>
  <si>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</si>
  <si>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</si>
  <si>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</si>
  <si>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</si>
  <si>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</si>
  <si>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</si>
  <si>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</si>
  <si>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</si>
  <si>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</si>
  <si>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</si>
  <si>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</si>
  <si>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</si>
  <si>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</si>
  <si>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</si>
  <si>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</si>
  <si>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</si>
  <si>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</si>
  <si>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</si>
  <si>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</si>
  <si>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</si>
  <si>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</si>
  <si>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</si>
  <si>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</si>
  <si>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</si>
  <si>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</si>
  <si>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</si>
  <si>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</si>
  <si>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</si>
  <si>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</si>
  <si>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</si>
  <si>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</si>
  <si>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</si>
  <si>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</si>
  <si>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</si>
  <si>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</si>
  <si>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</si>
  <si>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</si>
  <si>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</si>
  <si>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</si>
  <si>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</si>
  <si>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</si>
  <si>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</si>
  <si>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</si>
  <si>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</si>
  <si>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</si>
  <si>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</si>
  <si>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</si>
  <si>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</si>
  <si>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</si>
  <si>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</si>
  <si>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</si>
  <si>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</si>
  <si>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</si>
  <si>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</si>
  <si>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</si>
  <si>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</si>
  <si>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</si>
  <si>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</si>
  <si>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</si>
  <si>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</si>
  <si>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</si>
  <si>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</si>
  <si>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</si>
  <si>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</si>
  <si>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</si>
  <si>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</si>
  <si>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</si>
  <si>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</si>
  <si>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</si>
  <si>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</si>
  <si>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</si>
  <si>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</si>
  <si>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</si>
  <si>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</si>
  <si>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</si>
  <si>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</si>
  <si>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</si>
  <si>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</si>
  <si>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</si>
  <si>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</si>
  <si>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</si>
  <si>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</si>
  <si>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</si>
  <si>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</si>
  <si>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</si>
  <si>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</si>
  <si>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</si>
  <si>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</si>
  <si>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</si>
  <si>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</si>
  <si>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</si>
  <si>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</si>
  <si>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</si>
  <si>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</si>
  <si>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</si>
  <si>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</si>
  <si>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</si>
  <si>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</si>
  <si>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</si>
  <si>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</si>
  <si>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</si>
  <si>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</si>
  <si>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</si>
  <si>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</si>
  <si>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</si>
  <si>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</si>
  <si>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</si>
  <si>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</si>
  <si>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</si>
  <si>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</si>
  <si>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</si>
  <si>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</si>
  <si>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</si>
  <si>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</si>
  <si>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</si>
  <si>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</si>
  <si>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</si>
  <si>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</si>
  <si>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</si>
  <si>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</si>
  <si>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</si>
  <si>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</si>
  <si>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</si>
  <si>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</si>
  <si>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</si>
  <si>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</si>
  <si>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</si>
  <si>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</si>
  <si>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</si>
  <si>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</si>
  <si>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</si>
  <si>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</si>
  <si>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</si>
  <si>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</si>
  <si>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</si>
  <si>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</si>
  <si>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</si>
  <si>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</si>
  <si>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</si>
  <si>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</si>
  <si>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</si>
  <si>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</si>
  <si>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</si>
  <si>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</si>
  <si>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</si>
  <si>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</si>
  <si>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</si>
  <si>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</si>
  <si>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</si>
  <si>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</si>
  <si>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</si>
  <si>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</si>
  <si>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</si>
  <si>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</si>
  <si>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</si>
  <si>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</si>
  <si>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</si>
  <si>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</si>
  <si>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</si>
  <si>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</si>
  <si>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</si>
  <si>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</si>
  <si>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</si>
  <si>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</si>
  <si>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</si>
  <si>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</si>
  <si>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</si>
  <si>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</si>
  <si>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</si>
  <si>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</si>
  <si>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</si>
  <si>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</si>
  <si>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</si>
  <si>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</si>
  <si>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</si>
  <si>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</si>
  <si>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</si>
  <si>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</si>
  <si>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</si>
  <si>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</si>
  <si>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</si>
  <si>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</si>
  <si>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</si>
  <si>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</si>
  <si>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</si>
  <si>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</si>
  <si>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</si>
  <si>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</si>
  <si>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</si>
  <si>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</si>
  <si>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</si>
  <si>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</si>
  <si>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</si>
  <si>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</si>
  <si>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</si>
  <si>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</si>
  <si>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</si>
  <si>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</si>
  <si>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</si>
  <si>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</si>
  <si>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</si>
  <si>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</si>
  <si>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</si>
  <si>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</si>
  <si>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</si>
  <si>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</si>
  <si>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</si>
  <si>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</si>
  <si>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</si>
  <si>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</si>
  <si>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</si>
  <si>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</si>
  <si>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</si>
  <si>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</si>
  <si>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</si>
  <si>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</si>
  <si>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</si>
  <si>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</si>
  <si>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</si>
  <si>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</si>
  <si>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</si>
  <si>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</si>
  <si>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</si>
  <si>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</si>
  <si>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</si>
  <si>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</si>
  <si>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</si>
  <si>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</si>
  <si>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</si>
  <si>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</si>
  <si>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</si>
  <si>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</si>
  <si>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</si>
  <si>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</si>
  <si>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</si>
  <si>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</si>
  <si>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</si>
  <si>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</si>
  <si>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</si>
  <si>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</si>
  <si>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</si>
  <si>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</si>
  <si>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</si>
  <si>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</si>
  <si>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</si>
  <si>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</si>
  <si>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</si>
  <si>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</si>
  <si>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</si>
  <si>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</si>
  <si>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</si>
  <si>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</si>
  <si>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</si>
  <si>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</si>
  <si>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</si>
  <si>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</si>
  <si>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</si>
  <si>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</si>
  <si>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</si>
  <si>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</si>
  <si>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</si>
  <si>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</si>
  <si>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</si>
  <si>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</si>
  <si>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</si>
  <si>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</si>
  <si>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</si>
  <si>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</si>
  <si>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</si>
  <si>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</si>
  <si>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</si>
  <si>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</si>
  <si>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</si>
  <si>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</si>
  <si>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</si>
  <si>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</si>
  <si>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</si>
  <si>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</si>
  <si>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</si>
  <si>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</si>
  <si>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</si>
  <si>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</si>
  <si>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</si>
  <si>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</si>
  <si>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</si>
  <si>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</si>
  <si>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</si>
  <si>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</si>
  <si>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</si>
  <si>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</si>
  <si>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</si>
  <si>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</si>
  <si>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</si>
  <si>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</si>
  <si>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</si>
  <si>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</si>
  <si>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</si>
  <si>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</si>
  <si>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</si>
  <si>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</si>
  <si>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</si>
  <si>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</si>
  <si>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</si>
  <si>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</si>
  <si>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</si>
  <si>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</si>
  <si>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</si>
  <si>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</si>
  <si>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</si>
  <si>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</si>
  <si>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</si>
  <si>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</si>
  <si>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</si>
  <si>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</si>
  <si>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</si>
  <si>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</si>
  <si>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</si>
  <si>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</si>
  <si>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</si>
  <si>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</si>
  <si>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</si>
  <si>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</si>
  <si>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</si>
  <si>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</si>
  <si>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</si>
  <si>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</si>
  <si>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</si>
  <si>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</si>
  <si>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</si>
  <si>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</si>
  <si>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</si>
  <si>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</si>
  <si>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</si>
  <si>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</si>
  <si>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</si>
  <si>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</si>
  <si>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</si>
  <si>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</si>
  <si>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</si>
  <si>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</si>
  <si>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</si>
  <si>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</si>
  <si>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</si>
  <si>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</si>
  <si>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</si>
  <si>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</si>
  <si>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</si>
  <si>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</si>
  <si>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</si>
  <si>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</si>
  <si>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</si>
  <si>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</si>
  <si>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</si>
  <si>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</si>
  <si>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</si>
  <si>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</si>
  <si>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</si>
  <si>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</si>
  <si>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</si>
  <si>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</si>
  <si>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</si>
  <si>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</si>
  <si>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</si>
  <si>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</si>
  <si>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</si>
  <si>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</si>
  <si>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</si>
  <si>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</si>
  <si>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</si>
  <si>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</si>
  <si>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</si>
  <si>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</si>
  <si>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</si>
  <si>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</si>
  <si>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</si>
  <si>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</si>
  <si>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</si>
  <si>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</si>
  <si>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</si>
  <si>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</si>
  <si>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</si>
  <si>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</si>
  <si>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</si>
  <si>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</si>
  <si>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</si>
  <si>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</si>
  <si>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</si>
  <si>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</si>
  <si>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</si>
  <si>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</si>
  <si>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</si>
  <si>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</si>
  <si>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</si>
  <si>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</si>
  <si>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</si>
  <si>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</si>
  <si>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</si>
  <si>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</si>
  <si>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</si>
  <si>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</si>
  <si>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</si>
  <si>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</si>
  <si>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</si>
  <si>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</si>
  <si>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</si>
  <si>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</si>
  <si>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</si>
  <si>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</si>
  <si>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</si>
  <si>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</si>
  <si>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</si>
  <si>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</si>
  <si>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</si>
  <si>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</si>
  <si>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</si>
  <si>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</si>
  <si>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</si>
  <si>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</si>
  <si>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</si>
  <si>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</si>
  <si>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</si>
  <si>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</si>
  <si>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</si>
  <si>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</si>
  <si>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</si>
  <si>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</si>
  <si>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</si>
  <si>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</si>
  <si>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</si>
  <si>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</si>
  <si>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</si>
  <si>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</si>
  <si>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</si>
  <si>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</si>
  <si>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</si>
  <si>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</si>
  <si>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</si>
  <si>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</si>
  <si>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</si>
  <si>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</si>
  <si>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</si>
  <si>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</si>
  <si>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</si>
  <si>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</si>
  <si>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</si>
  <si>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</si>
  <si>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</si>
  <si>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</si>
  <si>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</si>
  <si>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</si>
  <si>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</si>
  <si>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</si>
  <si>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</si>
  <si>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</si>
  <si>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</si>
  <si>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</si>
  <si>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</si>
  <si>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</si>
  <si>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</si>
  <si>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</si>
  <si>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</si>
  <si>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</si>
  <si>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</si>
  <si>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</si>
  <si>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</si>
  <si>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</si>
  <si>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</si>
  <si>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</si>
  <si>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</si>
  <si>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</si>
  <si>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</si>
  <si>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</si>
  <si>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</si>
  <si>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</si>
  <si>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</si>
  <si>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</si>
  <si>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</si>
  <si>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</si>
  <si>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</si>
  <si>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</si>
  <si>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</si>
  <si>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</si>
  <si>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</si>
  <si>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</si>
  <si>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</si>
  <si>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</si>
  <si>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</si>
  <si>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</si>
  <si>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</si>
  <si>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</si>
  <si>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</si>
  <si>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</si>
  <si>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</si>
  <si>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</si>
  <si>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</si>
  <si>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</si>
  <si>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</si>
  <si>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</si>
  <si>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</si>
  <si>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</si>
  <si>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</si>
  <si>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</si>
  <si>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</si>
  <si>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</si>
  <si>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</si>
  <si>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</si>
  <si>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</si>
  <si>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</si>
  <si>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</si>
  <si>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</si>
  <si>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</si>
  <si>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</si>
  <si>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</si>
  <si>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</si>
  <si>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</si>
  <si>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</si>
  <si>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</si>
  <si>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</si>
  <si>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</si>
  <si>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</si>
  <si>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</si>
  <si>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</si>
  <si>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</si>
  <si>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</si>
  <si>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</si>
  <si>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</si>
  <si>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</si>
  <si>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</si>
  <si>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</si>
  <si>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</si>
  <si>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</si>
  <si>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</si>
  <si>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</si>
  <si>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</si>
  <si>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</si>
  <si>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</si>
  <si>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</si>
  <si>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</si>
  <si>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</si>
  <si>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</si>
  <si>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</si>
  <si>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</si>
  <si>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</si>
  <si>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</si>
  <si>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</si>
  <si>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</si>
  <si>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</si>
  <si>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</si>
  <si>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</si>
  <si>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</si>
  <si>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</si>
  <si>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</si>
  <si>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</si>
  <si>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</si>
  <si>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</si>
  <si>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</si>
  <si>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</si>
  <si>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</si>
  <si>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</si>
  <si>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</si>
  <si>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</si>
  <si>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</si>
  <si>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</si>
  <si>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</si>
  <si>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</si>
  <si>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</si>
  <si>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</si>
  <si>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</si>
  <si>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</si>
  <si>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</si>
  <si>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</si>
  <si>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</si>
  <si>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</si>
  <si>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</si>
  <si>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</si>
  <si>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</si>
  <si>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</si>
  <si>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</si>
  <si>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</si>
  <si>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</si>
  <si>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</si>
  <si>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</si>
  <si>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</si>
  <si>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</si>
  <si>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</si>
  <si>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</si>
  <si>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</si>
  <si>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</si>
  <si>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</si>
  <si>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</si>
  <si>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</si>
  <si>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</si>
  <si>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</si>
  <si>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</si>
  <si>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</si>
  <si>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</si>
  <si>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</si>
  <si>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</si>
  <si>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</si>
  <si>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</si>
  <si>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</si>
  <si>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</si>
  <si>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</si>
  <si>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</si>
  <si>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</si>
  <si>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</si>
  <si>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</si>
  <si>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</si>
  <si>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</si>
  <si>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</si>
  <si>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</si>
  <si>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</si>
  <si>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</si>
  <si>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</si>
  <si>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</si>
  <si>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</si>
  <si>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</si>
  <si>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</si>
  <si>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</si>
  <si>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</si>
  <si>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</si>
  <si>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</si>
  <si>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</si>
  <si>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</si>
  <si>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</si>
  <si>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</si>
  <si>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</si>
  <si>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</si>
  <si>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</si>
  <si>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</si>
  <si>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</si>
  <si>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</si>
  <si>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</si>
  <si>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</si>
  <si>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</si>
  <si>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</si>
  <si>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</si>
  <si>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</si>
  <si>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</si>
  <si>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</si>
  <si>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</si>
  <si>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</si>
  <si>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</si>
  <si>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</si>
  <si>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</si>
  <si>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</si>
  <si>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</si>
  <si>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</si>
  <si>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</si>
  <si>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</si>
  <si>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</si>
  <si>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</si>
  <si>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</si>
  <si>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</si>
  <si>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</si>
  <si>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</si>
  <si>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</si>
  <si>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</si>
  <si>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</si>
  <si>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</si>
  <si>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</si>
  <si>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</si>
  <si>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</si>
  <si>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</si>
  <si>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</si>
  <si>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</si>
  <si>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</si>
  <si>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</si>
  <si>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</si>
  <si>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</si>
  <si>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</si>
  <si>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</si>
  <si>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</si>
  <si>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</si>
  <si>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</si>
  <si>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</si>
  <si>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</si>
  <si>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</si>
  <si>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</si>
  <si>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</si>
  <si>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</si>
  <si>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</si>
  <si>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</si>
  <si>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</si>
  <si>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</si>
  <si>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</si>
  <si>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</si>
  <si>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</si>
  <si>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</si>
  <si>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</si>
  <si>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</si>
  <si>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</si>
  <si>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</si>
  <si>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</si>
  <si>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</si>
  <si>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</si>
  <si>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</si>
  <si>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</si>
  <si>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</si>
  <si>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</si>
  <si>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</si>
  <si>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</si>
  <si>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</si>
  <si>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</si>
  <si>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</si>
  <si>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</si>
  <si>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</si>
  <si>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</si>
  <si>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</si>
  <si>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</si>
  <si>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</si>
  <si>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</si>
  <si>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</si>
  <si>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</si>
  <si>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</si>
  <si>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</si>
  <si>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</si>
  <si>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</si>
  <si>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</si>
  <si>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</si>
  <si>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</si>
  <si>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</si>
  <si>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</si>
  <si>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</si>
  <si>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</si>
  <si>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</si>
  <si>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</si>
  <si>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</si>
  <si>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</si>
  <si>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</si>
  <si>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</si>
  <si>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</si>
  <si>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</si>
  <si>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</si>
  <si>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</si>
  <si>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</si>
  <si>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</si>
  <si>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</si>
  <si>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</si>
  <si>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</si>
  <si>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</si>
  <si>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</si>
  <si>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</si>
  <si>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</si>
  <si>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</si>
  <si>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</si>
  <si>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</si>
  <si>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</si>
  <si>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</si>
  <si>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</si>
  <si>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</si>
  <si>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</si>
  <si>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</si>
  <si>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</si>
  <si>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</si>
  <si>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</si>
  <si>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</si>
  <si>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</si>
  <si>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</si>
  <si>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</si>
  <si>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</si>
  <si>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</si>
  <si>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</si>
  <si>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</si>
  <si>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</si>
  <si>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</si>
  <si>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</si>
  <si>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</si>
  <si>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</si>
  <si>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</si>
  <si>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</si>
  <si>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</si>
  <si>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</si>
  <si>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</si>
  <si>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</si>
  <si>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</si>
  <si>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</si>
  <si>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</si>
  <si>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</si>
  <si>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</si>
  <si>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</si>
  <si>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</si>
  <si>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</si>
  <si>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</si>
  <si>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</si>
  <si>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</si>
  <si>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</si>
  <si>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</si>
  <si>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</si>
  <si>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</si>
  <si>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</si>
  <si>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</si>
  <si>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</si>
  <si>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</si>
  <si>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</si>
  <si>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</si>
  <si>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</si>
  <si>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</si>
  <si>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</si>
  <si>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</si>
  <si>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</si>
  <si>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</si>
  <si>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</si>
  <si>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</si>
  <si>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</si>
  <si>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</si>
  <si>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</si>
  <si>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</si>
  <si>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</si>
  <si>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</si>
  <si>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</si>
  <si>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</si>
  <si>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</si>
  <si>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</si>
  <si>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</si>
  <si>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</si>
  <si>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</si>
  <si>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</si>
  <si>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</si>
  <si>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</si>
  <si>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</si>
  <si>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</si>
  <si>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</si>
  <si>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</si>
  <si>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</si>
  <si>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</si>
  <si>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</si>
  <si>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</si>
  <si>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</si>
  <si>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</si>
  <si>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</si>
  <si>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</si>
  <si>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</si>
  <si>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</si>
  <si>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</si>
  <si>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</si>
  <si>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</si>
  <si>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</si>
  <si>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</si>
  <si>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</si>
  <si>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</si>
  <si>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</si>
  <si>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</si>
  <si>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</si>
  <si>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</si>
  <si>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</si>
  <si>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</si>
  <si>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</si>
  <si>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</si>
  <si>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</si>
  <si>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</si>
  <si>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</si>
  <si>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</si>
  <si>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</si>
  <si>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</si>
  <si>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</si>
  <si>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</si>
  <si>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</si>
  <si>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</si>
  <si>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</si>
  <si>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</si>
  <si>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</si>
  <si>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</si>
  <si>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</si>
  <si>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</si>
  <si>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</si>
  <si>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</si>
  <si>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</si>
  <si>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</si>
  <si>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</si>
  <si>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</si>
  <si>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</si>
  <si>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</si>
  <si>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</si>
  <si>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</si>
  <si>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</si>
  <si>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</si>
  <si>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</si>
  <si>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</si>
  <si>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</si>
  <si>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</si>
  <si>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</si>
  <si>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</si>
  <si>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</si>
  <si>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</si>
  <si>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</si>
  <si>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</si>
  <si>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</si>
  <si>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</si>
  <si>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</si>
  <si>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</si>
  <si>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</si>
  <si>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</si>
  <si>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</si>
  <si>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</si>
  <si>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</si>
  <si>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</si>
  <si>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</si>
  <si>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</si>
  <si>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</si>
  <si>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</si>
  <si>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</si>
  <si>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</si>
  <si>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</si>
  <si>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</si>
  <si>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</si>
  <si>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</si>
  <si>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</si>
  <si>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</si>
  <si>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</si>
  <si>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</si>
  <si>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</si>
  <si>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</si>
  <si>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</si>
  <si>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</si>
  <si>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</si>
  <si>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</si>
  <si>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</si>
  <si>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</si>
  <si>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</si>
  <si>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</si>
  <si>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</si>
  <si>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</si>
  <si>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</si>
  <si>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</si>
  <si>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</si>
  <si>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</si>
  <si>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</si>
  <si>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</si>
  <si>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</si>
  <si>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</si>
  <si>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</si>
  <si>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</si>
  <si>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</si>
  <si>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</si>
  <si>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</si>
  <si>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</si>
  <si>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</si>
  <si>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</si>
  <si>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</si>
  <si>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</si>
  <si>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</si>
  <si>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</si>
  <si>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</si>
  <si>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</si>
  <si>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</si>
  <si>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</si>
  <si>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</si>
  <si>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</si>
  <si>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</si>
  <si>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</si>
  <si>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</si>
  <si>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</si>
  <si>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</si>
  <si>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</si>
  <si>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</si>
  <si>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</si>
  <si>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</si>
  <si>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</si>
  <si>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</si>
  <si>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</si>
  <si>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</si>
  <si>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</si>
  <si>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</si>
  <si>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</si>
  <si>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</si>
  <si>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</si>
  <si>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</si>
  <si>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</si>
  <si>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</si>
  <si>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</si>
  <si>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</si>
  <si>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</si>
  <si>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</si>
  <si>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</si>
  <si>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</si>
  <si>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</si>
  <si>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</si>
  <si>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</si>
  <si>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</si>
  <si>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</si>
  <si>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</si>
  <si>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</si>
  <si>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</si>
  <si>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</si>
  <si>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</si>
  <si>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</si>
  <si>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</si>
  <si>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</si>
  <si>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</si>
  <si>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</si>
  <si>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</si>
  <si>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</si>
  <si>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</si>
  <si>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</si>
  <si>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</si>
  <si>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</si>
  <si>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</si>
  <si>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</si>
  <si>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</si>
  <si>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</si>
  <si>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</si>
  <si>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</si>
  <si>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</si>
  <si>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</si>
  <si>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</si>
  <si>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</si>
  <si>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</si>
  <si>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</si>
  <si>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</si>
  <si>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</si>
  <si>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</si>
  <si>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</si>
  <si>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</si>
  <si>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</si>
  <si>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</si>
  <si>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</si>
  <si>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</si>
  <si>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</si>
  <si>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</si>
  <si>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</si>
  <si>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</si>
  <si>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</si>
  <si>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</si>
  <si>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</si>
  <si>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</si>
  <si>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</si>
  <si>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</si>
  <si>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</si>
  <si>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</si>
  <si>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</si>
  <si>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</si>
  <si>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</si>
  <si>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</si>
  <si>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</si>
  <si>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</si>
  <si>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</si>
  <si>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</si>
  <si>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</si>
  <si>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</si>
  <si>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</si>
  <si>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</si>
  <si>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</si>
  <si>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</si>
  <si>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</si>
  <si>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</si>
  <si>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</si>
  <si>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</si>
  <si>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</si>
  <si>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</si>
  <si>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</si>
  <si>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</si>
  <si>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</si>
  <si>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</si>
  <si>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</si>
  <si>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</si>
  <si>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</si>
  <si>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</si>
  <si>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</si>
  <si>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</si>
  <si>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</si>
  <si>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</si>
  <si>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</si>
  <si>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</si>
  <si>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</si>
  <si>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</si>
  <si>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</si>
  <si>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</si>
  <si>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</si>
  <si>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</si>
  <si>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</si>
  <si>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</si>
  <si>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</si>
  <si>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</si>
  <si>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</si>
  <si>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</si>
  <si>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</si>
  <si>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</si>
  <si>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</si>
  <si>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</si>
  <si>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</si>
  <si>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</si>
  <si>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</si>
  <si>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</si>
  <si>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</si>
  <si>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</si>
  <si>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</si>
  <si>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</si>
  <si>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</si>
  <si>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</si>
  <si>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</si>
  <si>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</si>
  <si>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</si>
  <si>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</si>
  <si>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</si>
  <si>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</si>
  <si>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</si>
  <si>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</si>
  <si>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</si>
  <si>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</si>
  <si>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</si>
  <si>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</si>
  <si>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</si>
  <si>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</si>
  <si>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</si>
  <si>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</si>
  <si>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</si>
  <si>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</si>
  <si>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</si>
  <si>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</si>
  <si>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</si>
  <si>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</si>
  <si>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</si>
  <si>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</si>
  <si>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</si>
  <si>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</si>
  <si>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</si>
  <si>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</si>
  <si>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</si>
  <si>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</si>
  <si>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</si>
  <si>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</si>
  <si>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</si>
  <si>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</si>
  <si>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</si>
  <si>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</si>
  <si>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</si>
  <si>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</si>
  <si>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</si>
  <si>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</si>
  <si>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</si>
  <si>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</si>
  <si>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</si>
  <si>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</si>
  <si>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</si>
  <si>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</si>
  <si>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</si>
  <si>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</si>
  <si>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</si>
  <si>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</si>
  <si>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</si>
  <si>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</si>
  <si>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</si>
  <si>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</si>
  <si>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</si>
  <si>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</si>
  <si>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</si>
  <si>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</si>
  <si>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</si>
  <si>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</si>
  <si>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</si>
  <si>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</si>
  <si>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</si>
  <si>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</si>
  <si>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</si>
  <si>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</si>
  <si>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</si>
  <si>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</si>
  <si>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</si>
  <si>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</si>
  <si>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</si>
  <si>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</si>
  <si>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</si>
  <si>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</si>
  <si>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</si>
  <si>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</si>
  <si>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</si>
  <si>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</si>
  <si>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</si>
  <si>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</si>
  <si>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</si>
  <si>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</si>
  <si>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</si>
  <si>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</si>
  <si>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</si>
  <si>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</si>
  <si>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</si>
  <si>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</si>
  <si>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</si>
  <si>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</si>
  <si>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</si>
  <si>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</si>
  <si>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</si>
  <si>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</si>
  <si>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</si>
  <si>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</si>
  <si>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</si>
  <si>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</si>
  <si>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</si>
  <si>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</si>
  <si>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</si>
  <si>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</si>
  <si>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</si>
  <si>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</si>
  <si>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</si>
  <si>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</si>
  <si>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</si>
  <si>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</si>
  <si>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</si>
  <si>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</si>
  <si>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</si>
  <si>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</si>
  <si>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</si>
  <si>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</si>
  <si>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</si>
  <si>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</si>
  <si>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</si>
  <si>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</si>
  <si>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</si>
  <si>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</si>
  <si>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</si>
  <si>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</si>
  <si>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</si>
  <si>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</si>
  <si>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</si>
  <si>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</si>
  <si>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</si>
  <si>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</si>
  <si>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</si>
  <si>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</si>
  <si>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</si>
  <si>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</si>
  <si>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</si>
  <si>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</si>
  <si>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</si>
  <si>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</si>
  <si>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</si>
  <si>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</si>
  <si>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</si>
  <si>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</si>
  <si>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</si>
  <si>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</si>
  <si>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</si>
  <si>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</si>
  <si>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</si>
  <si>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</si>
  <si>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</si>
  <si>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</si>
  <si>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</si>
  <si>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</si>
  <si>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</si>
  <si>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</si>
  <si>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</si>
  <si>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</si>
  <si>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</si>
  <si>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</si>
  <si>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</si>
  <si>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</si>
  <si>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</si>
  <si>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</si>
  <si>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</si>
  <si>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</si>
  <si>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</si>
  <si>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</si>
  <si>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</si>
  <si>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</si>
  <si>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</si>
  <si>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</si>
  <si>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</si>
  <si>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</si>
  <si>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</si>
  <si>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</si>
  <si>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</si>
  <si>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</si>
  <si>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</si>
  <si>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</si>
  <si>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</si>
  <si>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</si>
  <si>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</si>
  <si>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</si>
  <si>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</si>
  <si>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</si>
  <si>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</si>
  <si>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</si>
  <si>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</si>
  <si>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</si>
  <si>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</si>
  <si>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</si>
  <si>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</si>
  <si>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</si>
  <si>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</si>
  <si>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</si>
  <si>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</si>
  <si>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</si>
  <si>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</si>
  <si>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</si>
  <si>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</si>
  <si>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</si>
  <si>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</si>
  <si>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</si>
  <si>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</si>
  <si>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</si>
  <si>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</si>
  <si>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</si>
  <si>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</si>
  <si>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</si>
  <si>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</si>
  <si>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</si>
  <si>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</si>
  <si>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</si>
  <si>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</si>
  <si>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</si>
  <si>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</si>
  <si>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</si>
  <si>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</si>
  <si>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</si>
  <si>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</si>
  <si>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</si>
  <si>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</si>
  <si>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</si>
  <si>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</si>
  <si>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</si>
  <si>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</si>
  <si>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</si>
  <si>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</si>
  <si>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</si>
  <si>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</si>
  <si>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</si>
  <si>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</si>
  <si>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</si>
  <si>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</si>
  <si>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</si>
  <si>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</si>
  <si>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</si>
  <si>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</si>
  <si>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</si>
  <si>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</si>
  <si>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</si>
  <si>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</si>
  <si>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</si>
  <si>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</si>
  <si>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</si>
  <si>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</si>
  <si>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</si>
  <si>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</si>
  <si>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</si>
  <si>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</si>
  <si>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</si>
  <si>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</si>
  <si>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</si>
  <si>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</si>
  <si>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</si>
  <si>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</si>
  <si>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</si>
  <si>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</si>
  <si>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</si>
  <si>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</si>
  <si>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</si>
  <si>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</si>
  <si>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</si>
  <si>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</si>
  <si>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</si>
  <si>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</si>
  <si>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</si>
  <si>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</si>
  <si>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</si>
  <si>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</si>
  <si>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</si>
  <si>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</si>
  <si>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</si>
  <si>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</si>
  <si>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</si>
  <si>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</si>
  <si>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</si>
  <si>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</si>
  <si>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</si>
  <si>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</si>
  <si>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</si>
  <si>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</si>
  <si>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</si>
  <si>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</si>
  <si>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</si>
  <si>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</si>
  <si>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</si>
  <si>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</si>
  <si>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</si>
  <si>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</si>
  <si>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</si>
  <si>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</si>
  <si>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</si>
  <si>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</si>
  <si>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</si>
  <si>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</si>
  <si>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</si>
  <si>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</si>
  <si>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</si>
  <si>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</si>
  <si>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</si>
  <si>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</si>
  <si>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</si>
  <si>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</si>
  <si>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</si>
  <si>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</si>
  <si>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</si>
  <si>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</si>
  <si>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</si>
  <si>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</si>
  <si>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</si>
  <si>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</si>
  <si>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</si>
  <si>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</si>
  <si>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</si>
  <si>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</si>
  <si>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</si>
  <si>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</si>
  <si>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</si>
  <si>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</si>
  <si>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</si>
  <si>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</si>
  <si>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</si>
  <si>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</si>
  <si>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</si>
  <si>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</si>
  <si>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</si>
  <si>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</si>
  <si>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</si>
  <si>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</si>
  <si>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</si>
  <si>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</si>
  <si>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</si>
  <si>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</si>
  <si>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</si>
  <si>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</si>
  <si>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</si>
  <si>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</si>
  <si>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</si>
  <si>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</si>
  <si>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</si>
  <si>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</si>
  <si>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</si>
  <si>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</si>
  <si>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</si>
  <si>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</si>
  <si>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</si>
  <si>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</si>
  <si>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</si>
  <si>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</si>
  <si>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</si>
  <si>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</si>
  <si>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</si>
  <si>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</si>
  <si>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</si>
  <si>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</si>
  <si>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</si>
  <si>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</si>
  <si>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</si>
  <si>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</si>
  <si>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</si>
  <si>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</si>
  <si>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</si>
  <si>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</si>
  <si>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</si>
  <si>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</si>
  <si>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</si>
  <si>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</si>
  <si>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</si>
  <si>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</si>
  <si>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</si>
  <si>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</si>
  <si>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</si>
  <si>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</si>
  <si>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</si>
  <si>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</si>
  <si>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</si>
  <si>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</si>
  <si>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</si>
  <si>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</si>
  <si>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</si>
  <si>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</si>
  <si>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</si>
  <si>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</si>
  <si>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</si>
  <si>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</si>
  <si>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</si>
  <si>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</si>
  <si>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</si>
  <si>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</si>
  <si>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</si>
  <si>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</si>
  <si>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</si>
  <si>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</si>
  <si>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</si>
  <si>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</si>
  <si>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</si>
  <si>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</si>
  <si>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</si>
  <si>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</si>
  <si>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</si>
  <si>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</si>
  <si>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</si>
  <si>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</si>
  <si>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</si>
  <si>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</si>
  <si>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</si>
  <si>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</si>
  <si>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</si>
  <si>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</si>
  <si>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</si>
  <si>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</si>
  <si>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</si>
  <si>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</si>
  <si>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</si>
  <si>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</si>
  <si>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</si>
  <si>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</si>
  <si>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</si>
  <si>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</si>
  <si>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</si>
  <si>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</si>
  <si>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</si>
  <si>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</si>
  <si>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</si>
  <si>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</si>
  <si>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</si>
  <si>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</si>
  <si>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</si>
  <si>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</si>
  <si>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</si>
  <si>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</si>
  <si>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</si>
  <si>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</si>
  <si>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</si>
  <si>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</si>
  <si>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</si>
  <si>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</si>
  <si>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</si>
  <si>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</si>
  <si>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</si>
  <si>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</si>
  <si>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</si>
  <si>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</si>
  <si>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</si>
  <si>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</si>
  <si>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</si>
  <si>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</si>
  <si>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</si>
  <si>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</si>
  <si>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</si>
  <si>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</si>
  <si>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</si>
  <si>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</si>
  <si>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</si>
  <si>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</si>
  <si>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</si>
  <si>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</si>
  <si>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</si>
  <si>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</si>
  <si>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</si>
  <si>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</si>
  <si>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</si>
  <si>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</si>
  <si>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</si>
  <si>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</si>
  <si>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</si>
  <si>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</si>
  <si>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</si>
  <si>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</si>
  <si>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</si>
  <si>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</si>
  <si>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</si>
  <si>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</si>
  <si>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</si>
  <si>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</si>
  <si>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</si>
  <si>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</si>
  <si>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</si>
  <si>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</si>
  <si>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</si>
  <si>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</si>
  <si>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</si>
  <si>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</si>
  <si>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</si>
  <si>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</si>
  <si>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</si>
  <si>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</si>
  <si>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</si>
  <si>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</si>
  <si>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</si>
  <si>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</si>
  <si>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</si>
  <si>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</si>
  <si>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</si>
  <si>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</si>
  <si>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</si>
  <si>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</si>
  <si>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</si>
  <si>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</si>
  <si>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</si>
  <si>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</si>
  <si>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</si>
  <si>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</si>
  <si>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</si>
  <si>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</si>
  <si>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</si>
  <si>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</si>
  <si>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</si>
  <si>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</si>
  <si>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</si>
  <si>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</si>
  <si>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</si>
  <si>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</si>
  <si>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</si>
  <si>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</si>
  <si>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</si>
  <si>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</si>
  <si>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</si>
  <si>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</si>
  <si>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</si>
  <si>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</si>
  <si>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</si>
  <si>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</si>
  <si>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</si>
  <si>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</si>
  <si>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</si>
  <si>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</si>
  <si>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</si>
  <si>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</si>
  <si>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</si>
  <si>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</si>
  <si>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</si>
  <si>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</si>
  <si>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</si>
  <si>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</si>
  <si>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</si>
  <si>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</si>
  <si>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</si>
  <si>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</si>
  <si>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</si>
  <si>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</si>
  <si>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</si>
  <si>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</si>
  <si>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</si>
  <si>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</si>
  <si>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</si>
  <si>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</si>
  <si>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</si>
  <si>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</si>
  <si>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</si>
  <si>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</si>
  <si>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</si>
  <si>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</si>
  <si>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</si>
  <si>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</si>
  <si>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</si>
  <si>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</si>
  <si>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</si>
  <si>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</si>
  <si>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</si>
  <si>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</si>
  <si>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</si>
  <si>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</si>
  <si>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</si>
  <si>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</si>
  <si>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</si>
  <si>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</si>
  <si>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</si>
  <si>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</si>
  <si>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</si>
  <si>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</si>
  <si>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</si>
  <si>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</si>
  <si>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</si>
  <si>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</si>
  <si>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</si>
  <si>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</si>
  <si>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</si>
  <si>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</si>
  <si>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</si>
  <si>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</si>
  <si>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</si>
  <si>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</si>
  <si>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</si>
  <si>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</si>
  <si>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</si>
  <si>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</si>
  <si>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</si>
  <si>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</si>
  <si>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</si>
  <si>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</si>
  <si>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</si>
  <si>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</si>
  <si>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</si>
  <si>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</si>
  <si>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</si>
  <si>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</si>
  <si>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</si>
  <si>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</si>
  <si>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</si>
  <si>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</si>
  <si>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</si>
  <si>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</si>
  <si>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</si>
  <si>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</si>
  <si>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</si>
  <si>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</si>
  <si>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</si>
  <si>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</si>
  <si>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</si>
  <si>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</si>
  <si>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</si>
  <si>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</si>
  <si>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</si>
  <si>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</si>
  <si>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</si>
  <si>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</si>
  <si>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</si>
  <si>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</si>
  <si>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</si>
  <si>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</si>
  <si>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</si>
  <si>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</si>
  <si>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</si>
  <si>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</si>
  <si>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</si>
  <si>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</si>
  <si>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</si>
  <si>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</si>
  <si>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</si>
  <si>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</si>
  <si>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</si>
  <si>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</si>
  <si>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</si>
  <si>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</si>
  <si>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</si>
  <si>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</si>
  <si>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</si>
  <si>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</si>
  <si>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</si>
  <si>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</si>
  <si>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</si>
  <si>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</si>
  <si>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</si>
  <si>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</si>
  <si>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</si>
  <si>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</si>
  <si>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</si>
  <si>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</si>
  <si>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</si>
  <si>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</si>
  <si>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</si>
  <si>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</si>
  <si>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</si>
  <si>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</si>
  <si>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</si>
  <si>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</si>
  <si>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</si>
  <si>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</si>
  <si>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</si>
  <si>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</si>
  <si>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</si>
  <si>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</si>
  <si>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</si>
  <si>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</si>
  <si>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</si>
  <si>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</si>
  <si>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</si>
  <si>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</si>
  <si>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</si>
  <si>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</si>
  <si>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</si>
  <si>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</si>
  <si>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</si>
  <si>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</si>
  <si>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</si>
  <si>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</si>
  <si>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</si>
  <si>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</si>
  <si>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</si>
  <si>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</si>
  <si>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</si>
  <si>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</si>
  <si>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</si>
  <si>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</si>
  <si>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</si>
  <si>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</si>
  <si>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</si>
  <si>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</si>
  <si>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</si>
  <si>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</si>
  <si>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</si>
  <si>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</si>
  <si>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</si>
  <si>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</si>
  <si>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</si>
  <si>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</si>
  <si>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</si>
  <si>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</si>
  <si>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</si>
  <si>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</si>
  <si>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</si>
  <si>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</si>
  <si>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</si>
  <si>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</si>
  <si>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</si>
  <si>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</si>
  <si>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</si>
  <si>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</si>
  <si>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</si>
  <si>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</si>
  <si>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</si>
  <si>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</si>
  <si>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</si>
  <si>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</si>
  <si>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</si>
  <si>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</si>
  <si>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</si>
  <si>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</si>
  <si>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</si>
  <si>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</si>
  <si>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</si>
  <si>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</si>
  <si>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</si>
  <si>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</si>
  <si>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</si>
  <si>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</si>
  <si>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</si>
  <si>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</si>
  <si>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</si>
  <si>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</si>
  <si>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</si>
  <si>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</si>
  <si>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</si>
  <si>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</si>
  <si>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</si>
  <si>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</si>
  <si>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</si>
  <si>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</si>
  <si>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</si>
  <si>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</si>
  <si>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</si>
  <si>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</si>
  <si>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</si>
  <si>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</si>
  <si>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</si>
  <si>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</si>
  <si>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</si>
  <si>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</si>
  <si>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</si>
  <si>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</si>
  <si>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</si>
  <si>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</si>
  <si>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</si>
  <si>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</si>
  <si>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</si>
  <si>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</si>
  <si>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</si>
  <si>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</si>
  <si>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</si>
  <si>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</si>
  <si>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</si>
  <si>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</si>
  <si>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</si>
  <si>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</si>
  <si>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</si>
  <si>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</si>
  <si>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</si>
  <si>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</si>
  <si>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</si>
  <si>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</si>
  <si>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</si>
  <si>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</si>
  <si>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</si>
  <si>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</si>
  <si>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</si>
  <si>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</si>
  <si>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</si>
  <si>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</si>
  <si>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</si>
  <si>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</si>
  <si>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</si>
  <si>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</si>
  <si>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</si>
  <si>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</si>
  <si>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</si>
  <si>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</si>
  <si>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</si>
  <si>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</si>
  <si>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</si>
  <si>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</si>
  <si>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</si>
  <si>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</si>
  <si>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</si>
  <si>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</si>
  <si>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</si>
  <si>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</si>
  <si>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</si>
  <si>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</si>
  <si>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</si>
  <si>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</si>
  <si>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</si>
  <si>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</si>
  <si>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</si>
  <si>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</si>
  <si>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</si>
  <si>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</si>
  <si>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</si>
  <si>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</si>
  <si>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</si>
  <si>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</si>
  <si>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</si>
  <si>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</si>
  <si>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</si>
  <si>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</si>
  <si>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</si>
  <si>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</si>
  <si>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</si>
  <si>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</si>
  <si>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</si>
  <si>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</si>
  <si>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</si>
  <si>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</si>
  <si>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</si>
  <si>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</si>
  <si>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</si>
  <si>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</si>
  <si>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</si>
  <si>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</si>
  <si>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</si>
  <si>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</si>
  <si>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</si>
  <si>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</si>
  <si>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</si>
  <si>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</si>
  <si>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</si>
  <si>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</si>
  <si>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</si>
  <si>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</si>
  <si>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</si>
  <si>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</si>
  <si>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</si>
  <si>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</si>
  <si>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</si>
  <si>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</si>
  <si>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</si>
  <si>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</si>
  <si>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</si>
  <si>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</si>
  <si>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</si>
  <si>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</si>
  <si>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</si>
  <si>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</si>
  <si>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</si>
  <si>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</si>
  <si>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</si>
  <si>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</si>
  <si>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</si>
  <si>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</si>
  <si>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</si>
  <si>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</si>
  <si>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</si>
  <si>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</si>
  <si>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</si>
  <si>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</si>
  <si>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</si>
  <si>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</si>
  <si>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</si>
  <si>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</si>
  <si>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</si>
  <si>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</si>
  <si>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</si>
  <si>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</si>
  <si>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</si>
  <si>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</si>
  <si>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</si>
  <si>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</si>
  <si>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</si>
  <si>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</si>
  <si>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</si>
  <si>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</si>
  <si>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</si>
  <si>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</si>
  <si>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</si>
  <si>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</si>
  <si>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</si>
  <si>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</si>
  <si>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</si>
  <si>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</si>
  <si>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</si>
  <si>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</si>
  <si>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</si>
  <si>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</si>
  <si>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</si>
  <si>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</si>
  <si>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</si>
  <si>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</si>
  <si>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</si>
  <si>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</si>
  <si>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</si>
  <si>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</si>
  <si>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</si>
  <si>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</si>
  <si>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</si>
  <si>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</si>
  <si>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</si>
  <si>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</si>
  <si>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</si>
  <si>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</si>
  <si>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</si>
  <si>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</si>
  <si>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</si>
  <si>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</si>
  <si>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</si>
  <si>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</si>
  <si>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</si>
  <si>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</si>
  <si>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</si>
  <si>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</si>
  <si>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</si>
  <si>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</si>
  <si>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</si>
  <si>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</si>
  <si>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</si>
  <si>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</si>
  <si>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</si>
  <si>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</si>
  <si>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</si>
  <si>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</si>
  <si>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</si>
  <si>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</si>
  <si>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</si>
  <si>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</si>
  <si>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</si>
  <si>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</si>
  <si>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</si>
  <si>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</si>
  <si>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</si>
  <si>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</si>
  <si>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</si>
  <si>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</si>
  <si>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</si>
  <si>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</si>
  <si>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</si>
  <si>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</si>
  <si>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</si>
  <si>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</si>
  <si>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</si>
  <si>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</si>
  <si>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</si>
  <si>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</si>
  <si>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</si>
  <si>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</si>
  <si>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</si>
  <si>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</si>
  <si>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</si>
  <si>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</si>
  <si>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</si>
  <si>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</si>
  <si>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</si>
  <si>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</si>
  <si>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</si>
  <si>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</si>
  <si>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</si>
  <si>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</si>
  <si>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</si>
  <si>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</si>
  <si>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</si>
  <si>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</si>
  <si>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</si>
  <si>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</si>
  <si>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</si>
  <si>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</si>
  <si>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</si>
  <si>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</si>
  <si>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</si>
  <si>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</si>
  <si>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</si>
  <si>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</si>
  <si>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</si>
  <si>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</si>
  <si>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</si>
  <si>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</si>
  <si>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</si>
  <si>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</si>
  <si>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</si>
  <si>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</si>
  <si>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</si>
  <si>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</si>
  <si>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</si>
  <si>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</si>
  <si>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</si>
  <si>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</si>
  <si>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</si>
  <si>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</si>
  <si>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</si>
  <si>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</si>
  <si>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</si>
  <si>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</si>
  <si>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</si>
  <si>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</si>
  <si>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</si>
  <si>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</si>
  <si>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</si>
  <si>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</si>
  <si>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</si>
  <si>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</si>
  <si>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</si>
  <si>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</si>
  <si>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</si>
  <si>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</si>
  <si>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</si>
  <si>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</si>
  <si>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</si>
  <si>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</si>
  <si>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</si>
  <si>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</si>
  <si>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</si>
  <si>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</si>
  <si>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</si>
  <si>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</si>
  <si>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</si>
  <si>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</si>
  <si>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</si>
  <si>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</si>
  <si>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</si>
  <si>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</si>
  <si>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</si>
  <si>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</si>
  <si>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</si>
  <si>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</si>
  <si>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</si>
  <si>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</si>
  <si>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</si>
  <si>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</si>
  <si>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</si>
  <si>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</si>
  <si>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</si>
  <si>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</si>
  <si>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</si>
  <si>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</si>
  <si>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</si>
  <si>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</si>
  <si>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</si>
  <si>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</si>
  <si>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</si>
  <si>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</si>
  <si>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</si>
  <si>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</si>
  <si>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</si>
  <si>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</si>
  <si>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</si>
  <si>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</si>
  <si>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</si>
  <si>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</si>
  <si>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</si>
  <si>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</si>
  <si>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</si>
  <si>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</si>
  <si>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</si>
  <si>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</si>
  <si>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</si>
  <si>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</si>
  <si>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</si>
  <si>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</si>
  <si>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</si>
  <si>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</si>
  <si>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</si>
  <si>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</si>
  <si>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</si>
  <si>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</si>
  <si>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</si>
  <si>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</si>
  <si>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</si>
  <si>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</si>
  <si>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</si>
  <si>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</si>
  <si>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</si>
  <si>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</si>
  <si>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</si>
  <si>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</si>
  <si>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</si>
  <si>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</si>
  <si>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</si>
  <si>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</si>
  <si>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</si>
  <si>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</si>
  <si>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</si>
  <si>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</si>
  <si>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</si>
  <si>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</si>
  <si>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</si>
  <si>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</si>
  <si>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</si>
  <si>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</si>
  <si>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</si>
  <si>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</si>
  <si>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</si>
  <si>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</si>
  <si>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</si>
  <si>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</si>
  <si>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</si>
  <si>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</si>
  <si>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</si>
  <si>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</si>
  <si>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</si>
  <si>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</si>
  <si>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</si>
  <si>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</si>
  <si>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</si>
  <si>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</si>
  <si>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</si>
  <si>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</si>
  <si>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</si>
  <si>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</si>
  <si>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</si>
  <si>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</si>
  <si>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</si>
  <si>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</si>
  <si>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</si>
  <si>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</si>
  <si>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</si>
  <si>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</si>
  <si>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</si>
  <si>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</si>
  <si>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</si>
  <si>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</si>
  <si>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</si>
  <si>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</si>
  <si>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</si>
  <si>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</si>
  <si>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</si>
  <si>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</si>
  <si>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</si>
  <si>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</si>
  <si>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</si>
  <si>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</si>
  <si>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</si>
  <si>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</si>
  <si>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</si>
  <si>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</si>
  <si>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</si>
  <si>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</si>
  <si>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</si>
  <si>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</si>
  <si>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</si>
  <si>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</si>
  <si>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</si>
  <si>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</si>
  <si>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</si>
  <si>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</si>
  <si>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</si>
  <si>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</si>
  <si>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</si>
  <si>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</si>
  <si>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</si>
  <si>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</si>
  <si>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</si>
  <si>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</si>
  <si>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</si>
  <si>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</si>
  <si>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</si>
  <si>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</si>
  <si>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</si>
  <si>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</si>
  <si>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</si>
  <si>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</si>
  <si>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</si>
  <si>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</si>
  <si>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</si>
  <si>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</si>
  <si>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</si>
  <si>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</si>
  <si>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</si>
  <si>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</si>
  <si>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</si>
  <si>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</si>
  <si>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</si>
  <si>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</si>
  <si>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</si>
  <si>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</si>
  <si>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</si>
  <si>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</si>
  <si>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</si>
  <si>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</si>
  <si>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</si>
  <si>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</si>
  <si>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</si>
  <si>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</si>
  <si>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</si>
  <si>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</si>
  <si>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</si>
  <si>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</si>
  <si>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</si>
  <si>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</si>
  <si>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</si>
  <si>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</si>
  <si>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</si>
  <si>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</si>
  <si>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</si>
  <si>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</si>
  <si>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</si>
  <si>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</si>
  <si>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</si>
  <si>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</si>
  <si>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</si>
  <si>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</si>
  <si>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</si>
  <si>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</si>
  <si>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</si>
  <si>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</si>
  <si>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</si>
  <si>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</si>
  <si>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</si>
  <si>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</si>
  <si>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</si>
  <si>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</si>
  <si>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</si>
  <si>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</si>
  <si>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</si>
  <si>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</si>
  <si>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</si>
  <si>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</si>
  <si>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</si>
  <si>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</si>
  <si>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</si>
  <si>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</si>
  <si>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</si>
  <si>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</si>
  <si>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</si>
  <si>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</si>
  <si>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</si>
  <si>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</si>
  <si>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</si>
  <si>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</si>
  <si>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</si>
  <si>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</si>
  <si>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</si>
  <si>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</si>
  <si>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</si>
  <si>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</si>
  <si>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</si>
  <si>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</si>
  <si>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</si>
  <si>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</si>
  <si>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</si>
  <si>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</si>
  <si>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</si>
  <si>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</si>
  <si>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</si>
  <si>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</si>
  <si>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</si>
  <si>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</si>
  <si>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</si>
  <si>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</si>
  <si>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</si>
  <si>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</si>
  <si>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</si>
  <si>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</si>
  <si>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</si>
  <si>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</si>
  <si>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</si>
  <si>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</si>
  <si>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</si>
  <si>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</si>
  <si>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</si>
  <si>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</si>
  <si>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</si>
  <si>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</si>
  <si>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</si>
  <si>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</si>
  <si>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</si>
  <si>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</si>
  <si>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</si>
  <si>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</si>
  <si>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</si>
  <si>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</si>
  <si>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</si>
  <si>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</si>
  <si>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</si>
  <si>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</si>
  <si>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</si>
  <si>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</si>
  <si>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</si>
  <si>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</si>
  <si>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</si>
  <si>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</si>
  <si>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</si>
  <si>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</si>
  <si>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</si>
  <si>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</si>
  <si>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</si>
  <si>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</si>
  <si>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</si>
  <si>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</si>
  <si>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</si>
  <si>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</si>
  <si>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</si>
  <si>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</si>
  <si>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</si>
  <si>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</si>
  <si>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</si>
  <si>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</si>
  <si>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</si>
  <si>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</si>
  <si>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</si>
  <si>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</si>
  <si>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</si>
  <si>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</si>
  <si>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</si>
  <si>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</si>
  <si>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</si>
  <si>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</si>
  <si>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</si>
  <si>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</si>
  <si>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</si>
  <si>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</si>
  <si>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</si>
  <si>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</si>
  <si>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</si>
  <si>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</si>
  <si>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</si>
  <si>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</si>
  <si>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</si>
  <si>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</si>
  <si>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</si>
  <si>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</si>
  <si>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</si>
  <si>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</si>
  <si>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</si>
  <si>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</si>
  <si>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</si>
  <si>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</si>
  <si>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</si>
  <si>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</si>
  <si>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</si>
  <si>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</si>
  <si>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</si>
  <si>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</si>
  <si>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</si>
  <si>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</si>
  <si>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</si>
  <si>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</si>
  <si>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</si>
  <si>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</si>
  <si>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</si>
  <si>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</si>
  <si>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</si>
  <si>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</si>
  <si>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</si>
  <si>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</si>
  <si>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</si>
  <si>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</si>
  <si>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</si>
  <si>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</si>
  <si>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</si>
  <si>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</si>
  <si>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</si>
  <si>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</si>
  <si>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</si>
  <si>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</si>
  <si>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</si>
  <si>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</si>
  <si>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</si>
  <si>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</si>
  <si>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</si>
  <si>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</si>
  <si>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</si>
  <si>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</si>
  <si>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</si>
  <si>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</si>
  <si>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</si>
  <si>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</si>
  <si>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</si>
  <si>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</si>
  <si>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</si>
  <si>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</si>
  <si>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</si>
  <si>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</si>
  <si>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</si>
  <si>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</si>
  <si>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</si>
  <si>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</si>
  <si>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</si>
  <si>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</si>
  <si>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</si>
  <si>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</si>
  <si>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</si>
  <si>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</si>
  <si>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</si>
  <si>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</si>
  <si>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</si>
  <si>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</si>
  <si>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</si>
  <si>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</si>
  <si>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</si>
  <si>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</si>
  <si>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</si>
  <si>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</si>
  <si>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</si>
  <si>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</si>
  <si>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</si>
  <si>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</si>
  <si>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</si>
  <si>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</si>
  <si>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</si>
  <si>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</si>
  <si>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</si>
  <si>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</si>
  <si>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</si>
  <si>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</si>
  <si>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</si>
  <si>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</si>
  <si>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</si>
  <si>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</si>
  <si>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</si>
  <si>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</si>
  <si>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</si>
  <si>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</si>
  <si>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</si>
  <si>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</si>
  <si>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</si>
  <si>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</si>
  <si>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</si>
  <si>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</si>
  <si>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</si>
  <si>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</si>
  <si>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</si>
  <si>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</si>
  <si>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</si>
  <si>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</si>
  <si>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</si>
  <si>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</si>
  <si>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</si>
  <si>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</si>
  <si>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</si>
  <si>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</si>
  <si>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</si>
  <si>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</si>
  <si>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</si>
  <si>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</si>
  <si>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</si>
  <si>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</si>
  <si>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</si>
  <si>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</si>
  <si>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</si>
  <si>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</si>
  <si>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</si>
  <si>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</si>
  <si>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</si>
  <si>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</si>
  <si>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</si>
  <si>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</si>
  <si>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</si>
  <si>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</si>
  <si>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</si>
  <si>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</si>
  <si>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</si>
  <si>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</si>
  <si>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</si>
  <si>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</si>
  <si>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</si>
  <si>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</si>
  <si>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</si>
  <si>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</si>
  <si>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</si>
  <si>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</si>
  <si>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</si>
  <si>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</si>
  <si>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</si>
  <si>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</si>
  <si>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</si>
  <si>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</si>
  <si>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</si>
  <si>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</si>
  <si>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</si>
  <si>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</si>
  <si>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</si>
  <si>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</si>
  <si>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</si>
  <si>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</si>
  <si>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</si>
  <si>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</si>
  <si>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</si>
  <si>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</si>
  <si>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</si>
  <si>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</si>
  <si>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</si>
  <si>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</si>
  <si>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</si>
  <si>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</si>
  <si>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</si>
  <si>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</si>
  <si>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</si>
  <si>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</si>
  <si>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</si>
  <si>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</si>
  <si>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</si>
  <si>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</si>
  <si>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</si>
  <si>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</si>
  <si>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</si>
  <si>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</si>
  <si>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</si>
  <si>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</si>
  <si>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</si>
  <si>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</si>
  <si>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</si>
  <si>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</si>
  <si>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</si>
  <si>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</si>
  <si>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</si>
  <si>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</si>
  <si>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</si>
  <si>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</si>
  <si>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</si>
  <si>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</si>
  <si>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</si>
  <si>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</si>
  <si>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</si>
  <si>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</si>
  <si>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</si>
  <si>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</si>
  <si>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</si>
  <si>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</si>
  <si>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</si>
  <si>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</si>
  <si>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</si>
  <si>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</si>
  <si>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</si>
  <si>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</si>
  <si>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</si>
  <si>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</si>
  <si>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</si>
  <si>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</si>
  <si>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</si>
  <si>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</si>
  <si>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</si>
  <si>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</si>
  <si>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</si>
  <si>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</si>
  <si>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</si>
  <si>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</si>
  <si>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</si>
  <si>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</si>
  <si>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</si>
  <si>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</si>
  <si>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</si>
  <si>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</si>
  <si>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</si>
  <si>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</si>
  <si>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</si>
  <si>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</si>
  <si>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</si>
  <si>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</si>
  <si>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</si>
  <si>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</si>
  <si>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</si>
  <si>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</si>
  <si>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</si>
  <si>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</si>
  <si>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</si>
  <si>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</si>
  <si>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</si>
  <si>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</si>
  <si>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</si>
  <si>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</si>
  <si>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</si>
  <si>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</si>
  <si>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</si>
  <si>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</si>
  <si>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</si>
  <si>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</si>
  <si>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</si>
  <si>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</si>
  <si>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</si>
  <si>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</si>
  <si>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</si>
  <si>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</si>
  <si>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</si>
  <si>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</si>
  <si>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</si>
  <si>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</si>
  <si>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</si>
  <si>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</si>
  <si>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</si>
  <si>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</si>
  <si>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</si>
  <si>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</si>
  <si>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</si>
  <si>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</si>
  <si>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</si>
  <si>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</si>
  <si>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</si>
  <si>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</si>
  <si>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</si>
  <si>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</si>
  <si>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</si>
  <si>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</si>
  <si>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</si>
  <si>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</si>
  <si>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</si>
  <si>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</si>
  <si>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</si>
  <si>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</si>
  <si>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</si>
  <si>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</si>
  <si>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</si>
  <si>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</si>
  <si>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</si>
  <si>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</si>
  <si>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</si>
  <si>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</si>
  <si>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</si>
  <si>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</si>
  <si>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</si>
  <si>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</si>
  <si>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</si>
  <si>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</si>
  <si>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</si>
  <si>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</si>
  <si>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</si>
  <si>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</si>
  <si>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</si>
  <si>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</si>
  <si>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</si>
  <si>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</si>
  <si>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</si>
  <si>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</si>
  <si>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</si>
  <si>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</si>
  <si>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</si>
  <si>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</si>
  <si>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</si>
  <si>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</si>
  <si>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</si>
  <si>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</si>
  <si>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</si>
  <si>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</si>
  <si>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</si>
  <si>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</si>
  <si>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</si>
  <si>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</si>
  <si>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</si>
  <si>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</si>
  <si>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</si>
  <si>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</si>
  <si>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</si>
  <si>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</si>
  <si>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</si>
  <si>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</si>
  <si>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</si>
  <si>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</si>
  <si>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</si>
  <si>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</si>
  <si>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</si>
  <si>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</si>
  <si>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</si>
  <si>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</si>
  <si>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</si>
  <si>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</si>
  <si>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</si>
  <si>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</si>
  <si>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</si>
  <si>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</si>
  <si>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</si>
  <si>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</si>
  <si>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</si>
  <si>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</si>
  <si>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</si>
  <si>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</si>
  <si>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</si>
  <si>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</si>
  <si>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</si>
  <si>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</si>
  <si>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</si>
  <si>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</si>
  <si>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</si>
  <si>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</si>
  <si>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</si>
  <si>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</si>
  <si>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</si>
  <si>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</si>
  <si>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</si>
  <si>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</si>
  <si>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</si>
  <si>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</si>
  <si>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</si>
  <si>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</si>
  <si>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</si>
  <si>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</si>
  <si>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</si>
  <si>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</si>
  <si>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</si>
  <si>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</si>
  <si>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</si>
  <si>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</si>
  <si>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</si>
  <si>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</si>
  <si>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</si>
  <si>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</si>
  <si>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</si>
  <si>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</si>
  <si>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</si>
  <si>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</si>
  <si>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</si>
  <si>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</si>
  <si>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</si>
  <si>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</si>
  <si>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</si>
  <si>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</si>
  <si>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</si>
  <si>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</si>
  <si>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</si>
  <si>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</si>
  <si>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</si>
  <si>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</si>
  <si>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</si>
  <si>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</si>
  <si>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</si>
  <si>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</si>
  <si>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</si>
  <si>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</si>
  <si>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</si>
  <si>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</si>
  <si>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</si>
  <si>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</si>
  <si>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</si>
  <si>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</si>
  <si>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</si>
  <si>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</si>
  <si>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</si>
  <si>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</si>
  <si>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</si>
  <si>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</si>
  <si>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</si>
  <si>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</si>
  <si>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</si>
  <si>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</si>
  <si>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</si>
  <si>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</si>
  <si>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</si>
  <si>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</si>
  <si>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</si>
  <si>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</si>
  <si>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</si>
  <si>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</si>
  <si>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</si>
  <si>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</si>
  <si>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</si>
  <si>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</si>
  <si>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</si>
  <si>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</si>
  <si>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</si>
  <si>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</si>
  <si>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</si>
  <si>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</si>
  <si>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</si>
  <si>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</si>
  <si>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</si>
  <si>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</si>
  <si>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</si>
  <si>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</si>
  <si>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</si>
  <si>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</si>
  <si>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</si>
  <si>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</si>
  <si>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</si>
  <si>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</si>
  <si>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</si>
  <si>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</si>
  <si>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</si>
  <si>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</si>
  <si>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</si>
  <si>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</si>
  <si>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</si>
  <si>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</si>
  <si>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</si>
  <si>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</si>
  <si>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</si>
  <si>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</si>
  <si>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</si>
  <si>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</si>
  <si>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</si>
  <si>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</si>
  <si>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</si>
  <si>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</si>
  <si>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</si>
  <si>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</si>
  <si>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</si>
  <si>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</si>
  <si>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</si>
  <si>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</si>
  <si>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</si>
  <si>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</si>
  <si>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</si>
  <si>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</si>
  <si>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</si>
  <si>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</si>
  <si>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</si>
  <si>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</si>
  <si>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</si>
  <si>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</si>
  <si>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</si>
  <si>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</si>
  <si>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</si>
  <si>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</si>
  <si>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</si>
  <si>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</si>
  <si>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</si>
  <si>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</si>
  <si>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</si>
  <si>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</si>
  <si>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</si>
  <si>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</si>
  <si>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</si>
  <si>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</si>
  <si>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</si>
  <si>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</si>
  <si>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</si>
  <si>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</si>
  <si>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</si>
  <si>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</si>
  <si>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</si>
  <si>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</si>
  <si>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</si>
  <si>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</si>
  <si>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</si>
  <si>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</si>
  <si>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</si>
  <si>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</si>
  <si>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</si>
  <si>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</si>
  <si>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</si>
  <si>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</si>
  <si>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</si>
  <si>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</si>
  <si>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</si>
  <si>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</si>
  <si>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</si>
  <si>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</si>
  <si>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</si>
  <si>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</si>
  <si>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</si>
  <si>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</si>
  <si>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</si>
  <si>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</si>
  <si>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</si>
  <si>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</si>
  <si>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</si>
  <si>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</si>
  <si>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</si>
  <si>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</si>
  <si>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</si>
  <si>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</si>
  <si>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</si>
  <si>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</si>
  <si>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</si>
  <si>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</si>
  <si>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</si>
  <si>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</si>
  <si>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</si>
  <si>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</si>
  <si>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</si>
  <si>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</si>
  <si>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</si>
  <si>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</si>
  <si>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</si>
  <si>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</si>
  <si>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</si>
  <si>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</si>
  <si>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</si>
  <si>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</si>
  <si>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</si>
  <si>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</si>
  <si>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</si>
  <si>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</si>
  <si>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</si>
  <si>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</si>
  <si>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</si>
  <si>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</si>
  <si>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</si>
  <si>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</si>
  <si>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</si>
  <si>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</si>
  <si>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</si>
  <si>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</si>
  <si>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</si>
  <si>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</si>
  <si>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</si>
  <si>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</si>
  <si>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</si>
  <si>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</si>
  <si>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</si>
  <si>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</si>
  <si>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</si>
  <si>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</si>
  <si>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</si>
  <si>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</si>
  <si>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</si>
  <si>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</si>
  <si>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</si>
  <si>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</si>
  <si>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</si>
  <si>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</si>
  <si>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</si>
  <si>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</si>
  <si>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</si>
  <si>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</si>
  <si>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</si>
  <si>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</si>
  <si>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</si>
  <si>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</si>
  <si>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</si>
  <si>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</si>
  <si>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</si>
  <si>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</si>
  <si>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</si>
  <si>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</si>
  <si>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</si>
  <si>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</si>
  <si>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</si>
  <si>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</si>
  <si>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</si>
  <si>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</si>
  <si>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</si>
  <si>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</si>
  <si>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</si>
  <si>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</si>
  <si>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</si>
  <si>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</si>
  <si>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</si>
  <si>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</si>
  <si>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</si>
  <si>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</si>
  <si>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</si>
  <si>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</si>
  <si>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</si>
  <si>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</si>
  <si>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</si>
  <si>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</si>
  <si>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</si>
  <si>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</si>
  <si>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</si>
  <si>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</si>
  <si>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</si>
  <si>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</si>
  <si>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</si>
  <si>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</si>
  <si>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</si>
  <si>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</si>
  <si>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</si>
  <si>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</si>
  <si>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</si>
  <si>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</si>
  <si>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</si>
  <si>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</si>
  <si>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</si>
  <si>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</si>
  <si>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</si>
  <si>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</si>
  <si>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</si>
  <si>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</si>
  <si>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</si>
  <si>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</si>
  <si>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</si>
  <si>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</si>
  <si>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</si>
  <si>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</si>
  <si>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</si>
  <si>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</si>
  <si>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</si>
  <si>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</si>
  <si>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</si>
  <si>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</si>
  <si>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</si>
  <si>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</si>
  <si>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</si>
  <si>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</si>
  <si>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</si>
  <si>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</si>
  <si>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</si>
  <si>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</si>
  <si>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</si>
  <si>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</si>
  <si>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</si>
  <si>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</si>
  <si>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</si>
  <si>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</si>
  <si>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</si>
  <si>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</si>
  <si>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</si>
  <si>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</si>
  <si>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</si>
  <si>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</si>
  <si>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</si>
  <si>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</si>
  <si>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</si>
  <si>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</si>
  <si>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</si>
  <si>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</si>
  <si>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</si>
  <si>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</si>
  <si>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</si>
  <si>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</si>
  <si>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</si>
  <si>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</si>
  <si>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</si>
  <si>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</si>
  <si>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</si>
  <si>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</si>
  <si>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</si>
  <si>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</si>
  <si>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</si>
  <si>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</si>
  <si>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</si>
  <si>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</si>
  <si>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</si>
  <si>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</si>
  <si>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</si>
  <si>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</si>
  <si>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</si>
  <si>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</si>
  <si>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</si>
  <si>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</si>
  <si>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</si>
  <si>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</si>
  <si>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</si>
  <si>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</si>
  <si>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</si>
  <si>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</si>
  <si>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</si>
  <si>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</si>
  <si>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</si>
  <si>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</si>
  <si>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</si>
  <si>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</si>
  <si>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</si>
  <si>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</si>
  <si>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</si>
  <si>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</si>
  <si>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</si>
  <si>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</si>
  <si>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</si>
  <si>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</si>
  <si>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</si>
  <si>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</si>
  <si>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</si>
  <si>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</si>
  <si>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</si>
  <si>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</si>
  <si>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</si>
  <si>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</si>
  <si>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</si>
  <si>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</si>
  <si>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</si>
  <si>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</si>
  <si>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</si>
  <si>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</si>
  <si>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</si>
  <si>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</si>
  <si>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</si>
  <si>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</si>
  <si>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</si>
  <si>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</si>
  <si>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</si>
  <si>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</si>
  <si>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</si>
  <si>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</si>
  <si>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</si>
  <si>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</si>
  <si>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</si>
  <si>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</si>
  <si>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</si>
  <si>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</si>
  <si>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</si>
  <si>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</si>
  <si>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</si>
  <si>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</si>
  <si>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</si>
  <si>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</si>
  <si>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</si>
  <si>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</si>
  <si>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</si>
  <si>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</si>
  <si>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</si>
  <si>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</si>
  <si>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</si>
  <si>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</si>
  <si>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</si>
  <si>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</si>
  <si>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</si>
  <si>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</si>
  <si>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</si>
  <si>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</si>
  <si>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</si>
  <si>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</si>
  <si>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</si>
  <si>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</si>
  <si>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</si>
  <si>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</si>
  <si>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</si>
  <si>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</si>
  <si>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</si>
  <si>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</si>
  <si>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</si>
  <si>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</si>
  <si>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</si>
  <si>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</si>
  <si>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</si>
  <si>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</si>
  <si>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</si>
  <si>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</si>
  <si>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</si>
  <si>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</si>
  <si>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</si>
  <si>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</si>
  <si>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</si>
  <si>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</si>
  <si>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</si>
  <si>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</si>
  <si>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</si>
  <si>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</si>
  <si>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</si>
  <si>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</si>
  <si>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</si>
  <si>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</si>
  <si>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</si>
  <si>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</si>
  <si>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</si>
  <si>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</si>
  <si>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</si>
  <si>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</si>
  <si>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</si>
  <si>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</si>
  <si>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</si>
  <si>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</si>
  <si>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</si>
  <si>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</si>
  <si>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</si>
  <si>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</si>
  <si>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</si>
  <si>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</si>
  <si>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</si>
  <si>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</si>
  <si>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</si>
  <si>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</si>
  <si>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</si>
  <si>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</si>
  <si>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</si>
  <si>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</si>
  <si>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</si>
  <si>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</si>
  <si>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</si>
  <si>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</si>
  <si>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</si>
  <si>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</si>
  <si>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</si>
  <si>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</si>
  <si>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</si>
  <si>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</si>
  <si>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</si>
  <si>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</si>
  <si>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</si>
  <si>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</si>
  <si>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</si>
  <si>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</si>
  <si>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</si>
  <si>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</si>
  <si>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</si>
  <si>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</si>
  <si>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</si>
  <si>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</si>
  <si>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</si>
  <si>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</si>
  <si>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</si>
  <si>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</si>
  <si>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</si>
  <si>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</si>
  <si>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</si>
  <si>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</si>
  <si>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</si>
  <si>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</si>
  <si>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</si>
  <si>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</si>
  <si>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</si>
  <si>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</si>
  <si>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</si>
  <si>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</si>
  <si>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</si>
  <si>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</si>
  <si>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</si>
  <si>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</si>
  <si>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</si>
  <si>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</si>
  <si>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</si>
  <si>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</si>
  <si>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</si>
  <si>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</si>
  <si>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</si>
  <si>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</si>
  <si>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</si>
  <si>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</si>
  <si>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</si>
  <si>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</si>
  <si>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</si>
  <si>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</si>
  <si>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</si>
  <si>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</si>
  <si>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</si>
  <si>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</si>
  <si>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</si>
  <si>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</si>
  <si>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</si>
  <si>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</si>
  <si>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</si>
  <si>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</si>
  <si>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</si>
  <si>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</si>
  <si>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</si>
  <si>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</si>
  <si>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</si>
  <si>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</si>
  <si>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</si>
  <si>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</si>
  <si>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</si>
  <si>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</si>
  <si>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</si>
  <si>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</si>
  <si>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</si>
  <si>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</si>
  <si>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</si>
  <si>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</si>
  <si>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</si>
  <si>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</si>
  <si>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</si>
  <si>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</si>
  <si>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</si>
  <si>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</si>
  <si>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</si>
  <si>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</si>
  <si>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</si>
  <si>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</si>
  <si>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</si>
  <si>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</si>
  <si>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</si>
  <si>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</si>
  <si>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</si>
  <si>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</si>
  <si>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</si>
  <si>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</si>
  <si>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</si>
  <si>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</si>
  <si>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</si>
  <si>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</si>
  <si>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</si>
  <si>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</si>
  <si>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</si>
  <si>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</si>
  <si>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</si>
  <si>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</si>
  <si>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</si>
  <si>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</si>
  <si>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</si>
  <si>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</si>
  <si>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</si>
  <si>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</si>
  <si>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</si>
  <si>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</si>
  <si>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</si>
  <si>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</si>
  <si>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</si>
  <si>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</si>
  <si>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</si>
  <si>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</si>
  <si>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</si>
  <si>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</si>
  <si>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</si>
  <si>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</si>
  <si>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</si>
  <si>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</si>
  <si>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</si>
  <si>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</si>
  <si>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</si>
  <si>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</si>
  <si>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</si>
  <si>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</si>
  <si>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</si>
  <si>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</si>
  <si>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</si>
  <si>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</si>
  <si>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</si>
  <si>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</si>
  <si>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</si>
  <si>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</si>
  <si>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</si>
  <si>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</si>
  <si>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</si>
  <si>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</si>
  <si>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</si>
  <si>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</si>
  <si>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</si>
  <si>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</si>
  <si>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</si>
  <si>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</si>
  <si>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</si>
  <si>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</si>
  <si>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</si>
  <si>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</si>
  <si>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</si>
  <si>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</si>
  <si>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</si>
  <si>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</si>
  <si>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</si>
  <si>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</si>
  <si>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</si>
  <si>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</si>
  <si>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</si>
  <si>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</si>
  <si>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</si>
  <si>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</si>
  <si>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</si>
  <si>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</si>
  <si>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</si>
  <si>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</si>
  <si>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</si>
  <si>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</si>
  <si>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</si>
  <si>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</si>
  <si>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</si>
  <si>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</si>
  <si>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</si>
  <si>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</si>
  <si>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</si>
  <si>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</si>
  <si>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</si>
  <si>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</si>
  <si>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</si>
  <si>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</si>
  <si>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</si>
  <si>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</si>
  <si>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</si>
  <si>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</si>
  <si>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</si>
  <si>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</si>
  <si>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</si>
  <si>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</si>
  <si>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</si>
  <si>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</si>
  <si>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</si>
  <si>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</si>
  <si>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</si>
  <si>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</si>
  <si>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</si>
  <si>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</si>
  <si>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</si>
  <si>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</si>
  <si>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</si>
  <si>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</si>
  <si>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</si>
  <si>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</si>
  <si>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</si>
  <si>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</si>
  <si>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</si>
  <si>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</si>
  <si>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</si>
  <si>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</si>
  <si>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</si>
  <si>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</si>
  <si>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</si>
  <si>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</si>
  <si>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</si>
  <si>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</si>
  <si>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</si>
  <si>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</si>
  <si>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</si>
  <si>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</si>
  <si>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</si>
  <si>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</si>
  <si>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</si>
  <si>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</si>
  <si>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</si>
  <si>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</si>
  <si>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</si>
  <si>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</si>
  <si>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</si>
  <si>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</si>
  <si>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</si>
  <si>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</si>
  <si>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</si>
  <si>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</si>
  <si>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</si>
  <si>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</si>
  <si>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</si>
  <si>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</si>
  <si>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</si>
  <si>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</si>
  <si>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</si>
  <si>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</si>
  <si>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</si>
  <si>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</si>
  <si>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</si>
  <si>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</si>
  <si>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</si>
  <si>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</si>
  <si>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</si>
  <si>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</si>
  <si>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</si>
  <si>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</si>
  <si>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</si>
  <si>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</si>
  <si>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</si>
  <si>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</si>
  <si>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</si>
  <si>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</si>
  <si>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</si>
  <si>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</si>
  <si>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</si>
  <si>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</si>
  <si>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</si>
  <si>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</si>
  <si>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</si>
  <si>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</si>
  <si>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</si>
  <si>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</si>
  <si>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</si>
  <si>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</si>
  <si>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</si>
  <si>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</si>
  <si>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</si>
  <si>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</si>
  <si>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</si>
  <si>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</si>
  <si>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</si>
  <si>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</si>
  <si>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</si>
  <si>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</si>
  <si>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</si>
  <si>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</si>
  <si>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</si>
  <si>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</si>
  <si>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</si>
  <si>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</si>
  <si>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</si>
  <si>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</si>
  <si>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</si>
  <si>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</si>
  <si>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</si>
  <si>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</si>
  <si>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</si>
  <si>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</si>
  <si>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</si>
  <si>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</si>
  <si>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</si>
  <si>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</si>
  <si>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</si>
  <si>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</si>
  <si>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</si>
  <si>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</si>
  <si>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</si>
  <si>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</si>
  <si>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</si>
  <si>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</si>
  <si>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</si>
  <si>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</si>
  <si>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</si>
  <si>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</si>
  <si>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</si>
  <si>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</si>
  <si>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</si>
  <si>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</si>
  <si>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</si>
  <si>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</si>
  <si>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</si>
  <si>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</si>
  <si>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</si>
  <si>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</si>
  <si>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</si>
  <si>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</si>
  <si>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</si>
  <si>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</si>
  <si>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</si>
  <si>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</si>
  <si>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</si>
  <si>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</si>
  <si>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</si>
  <si>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</si>
  <si>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</si>
  <si>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</si>
  <si>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</si>
  <si>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</si>
  <si>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</si>
  <si>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</si>
  <si>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</si>
  <si>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</si>
  <si>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</si>
  <si>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</si>
  <si>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</si>
  <si>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</si>
  <si>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</si>
  <si>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</si>
  <si>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</si>
  <si>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</si>
  <si>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</si>
  <si>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</si>
  <si>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</si>
  <si>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</si>
  <si>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</si>
  <si>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</si>
  <si>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</si>
  <si>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</si>
  <si>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</si>
  <si>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</si>
  <si>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</si>
  <si>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</si>
  <si>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</si>
  <si>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</si>
  <si>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</si>
  <si>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</si>
  <si>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</si>
  <si>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</si>
  <si>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</si>
  <si>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</si>
  <si>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</si>
  <si>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</si>
  <si>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</si>
  <si>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</si>
  <si>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</si>
  <si>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</si>
  <si>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</si>
  <si>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</si>
  <si>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</si>
  <si>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</si>
  <si>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</si>
  <si>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</si>
  <si>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</si>
  <si>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</si>
  <si>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</si>
  <si>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</si>
  <si>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</si>
  <si>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</si>
  <si>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</si>
  <si>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</si>
  <si>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</si>
  <si>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</si>
  <si>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</si>
  <si>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</si>
  <si>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</si>
  <si>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</si>
  <si>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</si>
  <si>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</si>
  <si>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</si>
  <si>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</si>
  <si>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</si>
  <si>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</si>
  <si>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</si>
  <si>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</si>
  <si>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</si>
  <si>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</si>
  <si>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</si>
  <si>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</si>
  <si>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</si>
  <si>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</si>
  <si>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</si>
  <si>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</si>
  <si>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</si>
  <si>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</si>
  <si>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</si>
  <si>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</si>
  <si>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</si>
  <si>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</si>
  <si>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</si>
  <si>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</si>
  <si>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</si>
  <si>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</si>
  <si>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</si>
  <si>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</si>
  <si>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</si>
  <si>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</si>
  <si>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</si>
  <si>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</si>
  <si>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</si>
  <si>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</si>
  <si>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</si>
  <si>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</si>
  <si>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</si>
  <si>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</si>
  <si>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</si>
  <si>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</si>
  <si>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</si>
  <si>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</si>
  <si>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</si>
  <si>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</si>
  <si>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</si>
  <si>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</si>
  <si>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</si>
  <si>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</si>
  <si>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</si>
  <si>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</si>
  <si>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</si>
  <si>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</si>
  <si>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</si>
  <si>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</si>
  <si>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</si>
  <si>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</si>
  <si>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</si>
  <si>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</si>
  <si>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</si>
  <si>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</si>
  <si>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</si>
  <si>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</si>
  <si>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</si>
  <si>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</si>
  <si>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</si>
  <si>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</si>
  <si>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</si>
  <si>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</si>
  <si>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</si>
  <si>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</si>
  <si>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</si>
  <si>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</si>
  <si>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</si>
  <si>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</si>
  <si>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</si>
  <si>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</si>
  <si>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</si>
  <si>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</si>
  <si>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</si>
  <si>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</si>
  <si>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</si>
  <si>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</si>
  <si>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</si>
  <si>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</si>
  <si>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</si>
  <si>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</si>
  <si>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</si>
  <si>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</si>
  <si>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</si>
  <si>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</si>
  <si>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</si>
  <si>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</si>
  <si>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</si>
  <si>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</si>
  <si>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</si>
  <si>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</si>
  <si>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</si>
  <si>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</si>
  <si>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</si>
  <si>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</si>
  <si>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</si>
  <si>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</si>
  <si>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</si>
  <si>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</si>
  <si>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</si>
  <si>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</si>
  <si>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</si>
  <si>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</si>
  <si>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</si>
  <si>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</si>
  <si>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</si>
  <si>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</si>
  <si>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</si>
  <si>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</si>
  <si>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</si>
  <si>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</si>
  <si>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</si>
  <si>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</si>
  <si>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</si>
  <si>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</si>
  <si>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</si>
  <si>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</si>
  <si>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</si>
  <si>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</si>
  <si>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</si>
  <si>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</si>
  <si>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</si>
  <si>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</si>
  <si>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</si>
  <si>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</si>
  <si>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</si>
  <si>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</si>
  <si>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</si>
  <si>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</si>
  <si>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</si>
  <si>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</si>
  <si>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</si>
  <si>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</si>
  <si>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</si>
  <si>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</si>
  <si>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</si>
  <si>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</si>
  <si>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</si>
  <si>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</si>
  <si>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</si>
  <si>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</si>
  <si>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</si>
  <si>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</si>
  <si>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</si>
  <si>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</si>
  <si>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</si>
  <si>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</si>
  <si>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</si>
  <si>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</si>
  <si>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</si>
  <si>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</si>
  <si>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</si>
  <si>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</si>
  <si>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</si>
  <si>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</si>
  <si>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</si>
  <si>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</si>
  <si>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</si>
  <si>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</si>
  <si>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</si>
  <si>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</si>
  <si>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</si>
  <si>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</si>
  <si>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</si>
  <si>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</si>
  <si>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</si>
  <si>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</si>
  <si>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</si>
  <si>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</si>
  <si>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</si>
  <si>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</si>
  <si>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</si>
  <si>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</si>
  <si>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</si>
  <si>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</si>
  <si>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</si>
  <si>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</si>
  <si>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</si>
  <si>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</si>
  <si>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</si>
  <si>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</si>
  <si>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</si>
  <si>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</si>
  <si>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</si>
  <si>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</si>
  <si>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</si>
  <si>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</si>
  <si>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</si>
  <si>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</si>
  <si>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</si>
  <si>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</si>
  <si>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</si>
  <si>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</si>
  <si>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</si>
  <si>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</si>
  <si>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</si>
  <si>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</si>
  <si>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</si>
  <si>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</si>
  <si>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</si>
  <si>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</si>
  <si>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</si>
  <si>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</si>
  <si>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</si>
  <si>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</si>
  <si>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</si>
  <si>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</si>
  <si>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</si>
  <si>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</si>
  <si>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</si>
  <si>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</si>
  <si>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</si>
  <si>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</si>
  <si>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</si>
  <si>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</si>
  <si>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</si>
  <si>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</si>
  <si>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</si>
  <si>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</si>
  <si>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</si>
  <si>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</si>
  <si>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</si>
  <si>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</si>
  <si>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</si>
  <si>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</si>
  <si>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</si>
  <si>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</si>
  <si>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</si>
  <si>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</si>
  <si>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</si>
  <si>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</si>
  <si>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</si>
  <si>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</si>
  <si>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</si>
  <si>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</si>
  <si>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</si>
  <si>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</si>
  <si>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</si>
  <si>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</si>
  <si>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</si>
  <si>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</si>
  <si>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</si>
  <si>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</si>
  <si>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</si>
  <si>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</si>
  <si>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</si>
  <si>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</si>
  <si>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</si>
  <si>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</si>
  <si>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</si>
  <si>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</si>
  <si>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</si>
  <si>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</si>
  <si>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</si>
  <si>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</si>
  <si>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</si>
  <si>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</si>
  <si>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</si>
  <si>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</si>
  <si>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</si>
  <si>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</si>
  <si>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</si>
  <si>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</si>
  <si>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</si>
  <si>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</si>
  <si>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</si>
  <si>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</si>
  <si>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</si>
  <si>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</si>
  <si>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</si>
  <si>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</si>
  <si>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</si>
  <si>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</si>
  <si>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</si>
  <si>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</si>
  <si>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</si>
  <si>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</si>
  <si>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</si>
  <si>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</si>
  <si>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</si>
  <si>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</si>
  <si>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</si>
  <si>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</si>
  <si>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</si>
  <si>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</si>
  <si>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</si>
  <si>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</si>
  <si>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</si>
  <si>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</si>
  <si>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</si>
  <si>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</si>
  <si>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</si>
  <si>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</si>
  <si>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</si>
  <si>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</si>
  <si>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</si>
  <si>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</si>
  <si>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</si>
  <si>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</si>
  <si>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</si>
  <si>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</si>
  <si>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</si>
  <si>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</si>
  <si>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</si>
  <si>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</si>
  <si>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</si>
  <si>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</si>
  <si>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</si>
  <si>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</si>
  <si>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</si>
  <si>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</si>
  <si>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</si>
  <si>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</si>
  <si>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</si>
  <si>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</si>
  <si>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</si>
  <si>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</si>
  <si>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</si>
  <si>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</si>
  <si>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</si>
  <si>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</si>
  <si>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</si>
  <si>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</si>
  <si>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</si>
  <si>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</si>
  <si>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</si>
  <si>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</si>
  <si>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</si>
  <si>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</si>
  <si>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</si>
  <si>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</si>
  <si>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</si>
  <si>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</si>
  <si>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</si>
  <si>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</si>
  <si>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</si>
  <si>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</si>
  <si>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</si>
  <si>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</si>
  <si>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</si>
  <si>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</si>
  <si>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</si>
  <si>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</si>
  <si>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</si>
  <si>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</si>
  <si>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</si>
  <si>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</si>
  <si>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</si>
  <si>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</si>
  <si>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</si>
  <si>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</si>
  <si>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</si>
  <si>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</si>
  <si>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</si>
  <si>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</si>
  <si>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</si>
  <si>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</si>
  <si>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</si>
  <si>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</si>
  <si>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</si>
  <si>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</si>
  <si>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</si>
  <si>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</si>
  <si>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</si>
  <si>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</si>
  <si>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</si>
  <si>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</si>
  <si>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</si>
  <si>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</si>
  <si>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</si>
  <si>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</si>
  <si>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</si>
  <si>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</si>
  <si>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</si>
  <si>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</si>
  <si>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</si>
  <si>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</si>
  <si>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</si>
  <si>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</si>
  <si>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</si>
  <si>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</si>
  <si>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</si>
  <si>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</si>
  <si>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</si>
  <si>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</si>
  <si>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</si>
  <si>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</si>
  <si>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</si>
  <si>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</si>
  <si>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</si>
  <si>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</si>
  <si>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</si>
  <si>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</si>
  <si>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</si>
  <si>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</si>
  <si>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</si>
  <si>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</si>
  <si>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</si>
  <si>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</si>
  <si>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</si>
  <si>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</si>
  <si>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</si>
  <si>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</si>
  <si>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</si>
  <si>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</si>
  <si>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</si>
  <si>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</si>
  <si>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</si>
  <si>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</si>
  <si>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</si>
  <si>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</si>
  <si>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</si>
  <si>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</si>
  <si>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</si>
  <si>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</si>
  <si>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</si>
  <si>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</si>
  <si>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</si>
  <si>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</si>
  <si>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</si>
  <si>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</si>
  <si>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</si>
  <si>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</si>
  <si>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</si>
  <si>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</si>
  <si>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</si>
  <si>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</si>
  <si>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</si>
  <si>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</si>
  <si>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</si>
  <si>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</si>
  <si>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</si>
  <si>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</si>
  <si>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</si>
  <si>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</si>
  <si>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</si>
  <si>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</si>
  <si>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</si>
  <si>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</si>
  <si>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</si>
  <si>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</si>
  <si>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</si>
  <si>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</si>
  <si>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</si>
  <si>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</si>
  <si>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</si>
  <si>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</si>
  <si>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</si>
  <si>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</si>
  <si>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</si>
  <si>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</si>
  <si>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</si>
  <si>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</si>
  <si>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</si>
  <si>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</si>
  <si>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</si>
  <si>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</si>
  <si>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</si>
  <si>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</si>
  <si>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</si>
  <si>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</si>
  <si>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</si>
  <si>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</si>
  <si>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</si>
  <si>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</si>
  <si>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</si>
  <si>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</si>
  <si>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</si>
  <si>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</si>
  <si>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</si>
  <si>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</si>
  <si>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</si>
  <si>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</si>
  <si>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</si>
  <si>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</si>
  <si>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</si>
  <si>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</si>
  <si>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</si>
  <si>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</si>
  <si>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</si>
  <si>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</si>
  <si>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</si>
  <si>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</si>
  <si>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</si>
  <si>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</si>
  <si>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</si>
  <si>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</si>
  <si>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</si>
  <si>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</si>
  <si>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</si>
  <si>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</si>
  <si>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</si>
  <si>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</si>
  <si>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</si>
  <si>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</si>
  <si>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</si>
  <si>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</si>
  <si>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</si>
  <si>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</si>
  <si>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</si>
  <si>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</si>
  <si>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</si>
  <si>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</si>
  <si>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</si>
  <si>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</si>
  <si>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</si>
  <si>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</si>
  <si>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</si>
  <si>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</si>
  <si>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</si>
  <si>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</si>
  <si>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</si>
  <si>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</si>
  <si>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</si>
  <si>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</si>
  <si>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</si>
  <si>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</si>
  <si>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</si>
  <si>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</si>
  <si>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</si>
  <si>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</si>
  <si>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</si>
  <si>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</si>
  <si>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</si>
  <si>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</si>
  <si>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</si>
  <si>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</si>
  <si>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</si>
  <si>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</si>
  <si>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</si>
  <si>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</si>
  <si>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</si>
  <si>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</si>
  <si>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</si>
  <si>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</si>
  <si>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</si>
  <si>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</si>
  <si>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</si>
  <si>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</si>
  <si>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</si>
  <si>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</si>
  <si>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</si>
  <si>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</si>
  <si>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</si>
  <si>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</si>
  <si>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</si>
  <si>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</si>
  <si>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</si>
  <si>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</si>
  <si>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</si>
  <si>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</si>
  <si>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</si>
  <si>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</si>
  <si>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</si>
  <si>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</si>
  <si>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</si>
  <si>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</si>
  <si>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</si>
  <si>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</si>
  <si>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</si>
  <si>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</si>
  <si>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</si>
  <si>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</si>
  <si>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</si>
  <si>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</si>
  <si>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</si>
  <si>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</si>
  <si>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</si>
  <si>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</si>
  <si>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</si>
  <si>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</si>
  <si>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</si>
  <si>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</si>
  <si>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</si>
  <si>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</si>
  <si>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</si>
  <si>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</si>
  <si>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</si>
  <si>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</si>
  <si>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</si>
  <si>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</si>
  <si>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</si>
  <si>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</si>
  <si>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</si>
  <si>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</si>
  <si>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</si>
  <si>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</si>
  <si>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</si>
  <si>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</si>
  <si>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</si>
  <si>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</si>
  <si>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</si>
  <si>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</si>
  <si>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</si>
  <si>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</si>
  <si>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</si>
  <si>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</si>
  <si>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</si>
  <si>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</si>
  <si>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</si>
  <si>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</si>
  <si>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</si>
  <si>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</si>
  <si>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</si>
  <si>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</si>
  <si>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</si>
  <si>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</si>
  <si>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</si>
  <si>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</si>
  <si>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</si>
  <si>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</si>
  <si>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</si>
  <si>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</si>
  <si>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</si>
  <si>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</si>
  <si>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</si>
  <si>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</si>
  <si>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</si>
  <si>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</si>
  <si>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</si>
  <si>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</si>
  <si>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</si>
  <si>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</si>
  <si>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</si>
  <si>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</si>
  <si>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</si>
  <si>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</si>
  <si>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</si>
  <si>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</si>
  <si>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</si>
  <si>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</si>
  <si>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</si>
  <si>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</si>
  <si>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</si>
  <si>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</si>
  <si>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</si>
  <si>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</si>
  <si>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</si>
  <si>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</si>
  <si>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</si>
  <si>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</si>
  <si>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</si>
  <si>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</si>
  <si>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</si>
  <si>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</si>
  <si>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</si>
  <si>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</si>
  <si>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</si>
  <si>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</si>
  <si>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</si>
  <si>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</si>
  <si>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</si>
  <si>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</si>
  <si>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</si>
  <si>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</si>
  <si>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</si>
  <si>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</si>
  <si>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</si>
  <si>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</si>
  <si>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</si>
  <si>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</si>
  <si>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</si>
  <si>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</si>
  <si>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</si>
  <si>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</si>
  <si>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</si>
  <si>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</si>
  <si>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</si>
  <si>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</si>
  <si>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</si>
  <si>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</si>
  <si>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</si>
  <si>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</si>
  <si>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</si>
  <si>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</si>
  <si>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</si>
  <si>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</si>
  <si>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</si>
  <si>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</si>
  <si>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</si>
  <si>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</si>
  <si>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</si>
  <si>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</si>
  <si>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</si>
  <si>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</si>
  <si>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</si>
  <si>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</si>
  <si>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</si>
  <si>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</si>
  <si>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</si>
  <si>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</si>
  <si>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</si>
  <si>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</si>
  <si>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</si>
  <si>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</si>
  <si>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</si>
  <si>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</si>
  <si>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</si>
  <si>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</si>
  <si>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</si>
  <si>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</si>
  <si>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</si>
  <si>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</si>
  <si>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</si>
  <si>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</si>
  <si>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</si>
  <si>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</si>
  <si>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</si>
  <si>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</si>
  <si>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</si>
  <si>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</si>
  <si>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</si>
  <si>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</si>
  <si>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</si>
  <si>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</si>
  <si>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</si>
  <si>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</si>
  <si>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</si>
  <si>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</si>
  <si>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</si>
  <si>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</si>
  <si>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</si>
  <si>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</si>
  <si>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</si>
  <si>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</si>
  <si>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</si>
  <si>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</si>
  <si>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</si>
  <si>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</si>
  <si>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</si>
  <si>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</si>
  <si>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</si>
  <si>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</si>
  <si>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</si>
  <si>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</si>
  <si>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</si>
  <si>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</si>
  <si>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</si>
  <si>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</si>
  <si>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</si>
  <si>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</si>
  <si>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</si>
  <si>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</si>
  <si>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</si>
  <si>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</si>
  <si>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</si>
  <si>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</si>
  <si>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</si>
  <si>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</si>
  <si>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</si>
  <si>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</si>
  <si>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</si>
  <si>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</si>
  <si>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</si>
  <si>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</si>
  <si>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</si>
  <si>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</si>
  <si>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</si>
  <si>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</si>
  <si>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</si>
  <si>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</si>
  <si>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</si>
  <si>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</si>
  <si>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</si>
  <si>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</si>
  <si>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</si>
  <si>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</si>
  <si>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</si>
  <si>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</si>
  <si>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</si>
  <si>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</si>
  <si>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</si>
  <si>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</si>
  <si>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</si>
  <si>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</si>
  <si>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</si>
  <si>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</si>
  <si>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</si>
  <si>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</si>
  <si>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</si>
  <si>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</si>
  <si>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</si>
  <si>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</si>
  <si>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</si>
  <si>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</si>
  <si>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</si>
  <si>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</si>
  <si>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</si>
  <si>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</si>
  <si>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</si>
  <si>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</si>
  <si>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</si>
  <si>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</si>
  <si>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</si>
  <si>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</si>
  <si>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</si>
  <si>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</si>
  <si>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</si>
  <si>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</si>
  <si>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</si>
  <si>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</si>
  <si>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</si>
  <si>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</si>
  <si>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</si>
  <si>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</si>
  <si>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</si>
  <si>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</si>
  <si>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</si>
  <si>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</si>
  <si>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</si>
  <si>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</si>
  <si>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</si>
  <si>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</si>
  <si>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</si>
  <si>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</si>
  <si>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</si>
  <si>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</si>
  <si>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</si>
  <si>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</si>
  <si>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</si>
  <si>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</si>
  <si>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</si>
  <si>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</si>
  <si>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</si>
  <si>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</si>
  <si>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</si>
  <si>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</si>
  <si>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</si>
  <si>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</si>
  <si>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</si>
  <si>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</si>
  <si>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</si>
  <si>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</si>
  <si>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</si>
  <si>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</si>
  <si>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</si>
  <si>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</si>
  <si>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</si>
  <si>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</si>
  <si>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</si>
  <si>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</si>
  <si>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</si>
  <si>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</si>
  <si>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</si>
  <si>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</si>
  <si>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</si>
  <si>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</si>
  <si>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</si>
  <si>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</si>
  <si>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</si>
  <si>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</si>
  <si>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</si>
  <si>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</si>
  <si>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</si>
  <si>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</si>
  <si>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</si>
  <si>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</si>
  <si>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</si>
  <si>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</si>
  <si>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</si>
  <si>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</si>
  <si>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</si>
  <si>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</si>
  <si>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</si>
  <si>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</si>
  <si>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</si>
  <si>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</si>
  <si>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</si>
  <si>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</si>
  <si>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</si>
  <si>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</si>
  <si>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</si>
  <si>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</si>
  <si>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</si>
  <si>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</si>
  <si>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</si>
  <si>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</si>
  <si>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</si>
  <si>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</si>
  <si>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</si>
  <si>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</si>
  <si>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</si>
  <si>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</si>
  <si>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</si>
  <si>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</si>
  <si>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</si>
  <si>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</si>
  <si>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</si>
  <si>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</si>
  <si>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</si>
  <si>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</si>
  <si>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</si>
  <si>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</si>
  <si>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</si>
  <si>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</si>
  <si>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</si>
  <si>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</si>
  <si>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</si>
  <si>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</si>
  <si>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</si>
  <si>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</si>
  <si>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</si>
  <si>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</si>
  <si>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</si>
  <si>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</si>
  <si>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</si>
  <si>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</si>
  <si>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</si>
  <si>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</si>
  <si>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</si>
  <si>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</si>
  <si>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</si>
  <si>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</si>
  <si>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</si>
  <si>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</si>
  <si>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</si>
  <si>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</si>
  <si>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</si>
  <si>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</si>
  <si>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</si>
  <si>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</si>
  <si>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</si>
  <si>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</si>
  <si>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</si>
  <si>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</si>
  <si>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</si>
  <si>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</si>
  <si>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</si>
  <si>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</si>
  <si>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</si>
  <si>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</si>
  <si>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</si>
  <si>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</si>
  <si>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</si>
  <si>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</si>
  <si>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</si>
  <si>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</si>
  <si>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</si>
  <si>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</si>
  <si>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</si>
  <si>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</si>
  <si>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</si>
  <si>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</si>
  <si>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</si>
  <si>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</si>
  <si>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</si>
  <si>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</si>
  <si>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</si>
  <si>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</si>
  <si>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</si>
  <si>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</si>
  <si>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</si>
  <si>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</si>
  <si>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</si>
  <si>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</si>
  <si>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</si>
  <si>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</si>
  <si>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</si>
  <si>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</si>
  <si>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</si>
  <si>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</si>
  <si>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</si>
  <si>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</si>
  <si>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</si>
  <si>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</si>
  <si>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</si>
  <si>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</si>
  <si>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</si>
  <si>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</si>
  <si>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</si>
  <si>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</si>
  <si>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</si>
  <si>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</si>
  <si>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</si>
  <si>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</si>
  <si>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</si>
  <si>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</si>
  <si>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</si>
  <si>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</si>
  <si>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</si>
  <si>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</si>
  <si>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</si>
  <si>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</si>
  <si>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</si>
  <si>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</si>
  <si>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</si>
  <si>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</si>
  <si>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</si>
  <si>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</si>
  <si>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</si>
  <si>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</si>
  <si>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</si>
  <si>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</si>
  <si>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</si>
  <si>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</si>
  <si>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</si>
  <si>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</si>
  <si>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</si>
  <si>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</si>
  <si>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</si>
  <si>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</si>
  <si>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</si>
  <si>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</si>
  <si>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</si>
  <si>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</si>
  <si>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</si>
  <si>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</si>
  <si>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</si>
  <si>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</si>
  <si>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</si>
  <si>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</si>
  <si>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</si>
  <si>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</si>
  <si>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</si>
  <si>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</si>
  <si>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</si>
  <si>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</si>
  <si>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</si>
  <si>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</si>
  <si>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</si>
  <si>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</si>
  <si>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</si>
  <si>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</si>
  <si>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</si>
  <si>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</si>
  <si>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</si>
  <si>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</si>
  <si>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</si>
  <si>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</si>
  <si>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</si>
  <si>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</si>
  <si>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</si>
  <si>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</si>
  <si>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</si>
  <si>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</si>
  <si>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</si>
  <si>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</si>
  <si>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</si>
  <si>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</si>
  <si>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</si>
  <si>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</si>
  <si>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</si>
  <si>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</si>
  <si>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</si>
  <si>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</si>
  <si>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</si>
  <si>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</si>
  <si>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</si>
  <si>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</si>
  <si>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</si>
  <si>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</si>
  <si>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</si>
  <si>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</si>
  <si>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</si>
  <si>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</si>
  <si>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</si>
  <si>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</si>
  <si>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</si>
  <si>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</si>
  <si>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</si>
  <si>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</si>
  <si>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</si>
  <si>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</si>
  <si>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</si>
  <si>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</si>
  <si>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</si>
  <si>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</si>
  <si>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</si>
  <si>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</si>
  <si>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</si>
  <si>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</si>
  <si>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</si>
  <si>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</si>
  <si>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</si>
  <si>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</si>
  <si>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</si>
  <si>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</si>
  <si>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</si>
  <si>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</si>
  <si>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</si>
  <si>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</si>
  <si>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</si>
  <si>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</si>
  <si>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</si>
  <si>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</si>
  <si>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</si>
  <si>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</si>
  <si>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</si>
  <si>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</si>
  <si>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</si>
  <si>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</si>
  <si>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</si>
  <si>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</si>
  <si>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</si>
  <si>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</si>
  <si>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</si>
  <si>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</si>
  <si>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</si>
  <si>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</si>
  <si>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</si>
  <si>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</si>
  <si>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</si>
  <si>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</si>
  <si>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</si>
  <si>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</si>
  <si>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</si>
  <si>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</si>
  <si>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</si>
  <si>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</si>
  <si>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</si>
  <si>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</si>
  <si>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</si>
  <si>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</si>
  <si>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</si>
  <si>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</si>
  <si>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</si>
  <si>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</si>
  <si>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</si>
  <si>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</si>
  <si>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</si>
  <si>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</si>
  <si>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</si>
  <si>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</si>
  <si>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</si>
  <si>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</si>
  <si>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</si>
  <si>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</si>
  <si>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</si>
  <si>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</si>
  <si>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</si>
  <si>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</si>
  <si>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</si>
  <si>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</si>
  <si>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</si>
  <si>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</si>
  <si>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</si>
  <si>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</si>
  <si>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</si>
  <si>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</si>
  <si>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</si>
  <si>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</si>
  <si>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</si>
  <si>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</si>
  <si>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</si>
  <si>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</si>
  <si>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</si>
  <si>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</si>
  <si>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</si>
  <si>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</si>
  <si>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</si>
  <si>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</si>
  <si>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</si>
  <si>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</si>
  <si>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</si>
  <si>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</si>
  <si>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</si>
  <si>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</si>
  <si>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</si>
  <si>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</si>
  <si>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</si>
  <si>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</si>
  <si>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</si>
  <si>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</si>
  <si>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</si>
  <si>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</si>
  <si>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</si>
  <si>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</si>
  <si>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</si>
  <si>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</si>
  <si>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</si>
  <si>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</si>
  <si>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</si>
  <si>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</si>
  <si>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</si>
  <si>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</si>
  <si>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</si>
  <si>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</si>
  <si>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</si>
  <si>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</si>
  <si>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</si>
  <si>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</si>
  <si>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</si>
  <si>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</si>
  <si>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</si>
  <si>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</si>
  <si>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</si>
  <si>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</si>
  <si>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</si>
  <si>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</si>
  <si>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</si>
  <si>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</si>
  <si>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</si>
  <si>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</si>
  <si>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</si>
  <si>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</si>
  <si>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</si>
  <si>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</si>
  <si>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</si>
  <si>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</si>
  <si>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</si>
  <si>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</si>
  <si>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</si>
  <si>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</si>
  <si>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</si>
  <si>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</si>
  <si>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</si>
  <si>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</si>
  <si>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</si>
  <si>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</si>
  <si>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</si>
  <si>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</si>
  <si>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</si>
  <si>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</si>
  <si>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</si>
  <si>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</si>
  <si>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</si>
  <si>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</si>
  <si>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</si>
  <si>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</si>
  <si>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</si>
  <si>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</si>
  <si>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</si>
  <si>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</si>
  <si>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</si>
  <si>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</si>
  <si>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</si>
  <si>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</si>
  <si>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</si>
  <si>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</si>
  <si>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</si>
  <si>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</si>
  <si>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</si>
  <si>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</si>
  <si>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</si>
  <si>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</si>
  <si>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</si>
  <si>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</si>
  <si>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</si>
  <si>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</si>
  <si>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</si>
  <si>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</si>
  <si>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</si>
  <si>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</si>
  <si>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</si>
  <si>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</si>
  <si>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</si>
  <si>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</si>
  <si>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</si>
  <si>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</si>
  <si>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</si>
  <si>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</si>
  <si>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</si>
  <si>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</si>
  <si>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</si>
  <si>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</si>
  <si>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</si>
  <si>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</si>
  <si>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</si>
  <si>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</si>
  <si>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</si>
  <si>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</si>
  <si>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</si>
  <si>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</si>
  <si>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</si>
  <si>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</si>
  <si>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</si>
  <si>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</si>
  <si>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</si>
  <si>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</si>
  <si>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</si>
  <si>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</si>
  <si>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</si>
  <si>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</si>
  <si>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</si>
  <si>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</si>
  <si>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</si>
  <si>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</si>
  <si>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</si>
  <si>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</si>
  <si>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</si>
  <si>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</si>
  <si>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</si>
  <si>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</si>
  <si>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</si>
  <si>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</si>
  <si>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</si>
  <si>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</si>
  <si>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</si>
  <si>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</si>
  <si>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</si>
  <si>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</si>
  <si>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</si>
  <si>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</si>
  <si>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</si>
  <si>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</si>
  <si>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</si>
  <si>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</si>
  <si>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</si>
  <si>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</si>
  <si>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</si>
  <si>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</si>
  <si>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</si>
  <si>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</si>
  <si>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</si>
  <si>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</si>
  <si>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</si>
  <si>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</si>
  <si>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</si>
  <si>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</si>
  <si>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</si>
  <si>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</si>
  <si>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</si>
  <si>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</si>
  <si>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</si>
  <si>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</si>
  <si>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</si>
  <si>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</si>
  <si>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</si>
  <si>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</si>
  <si>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</si>
  <si>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</si>
  <si>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</si>
  <si>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</si>
  <si>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</si>
  <si>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</si>
  <si>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</si>
  <si>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</si>
  <si>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</si>
  <si>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</si>
  <si>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</si>
  <si>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</si>
  <si>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</si>
  <si>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</si>
  <si>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</si>
  <si>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</si>
  <si>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</si>
  <si>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</si>
  <si>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</si>
  <si>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</si>
  <si>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</si>
  <si>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</si>
  <si>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</si>
  <si>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</si>
  <si>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</si>
  <si>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</si>
  <si>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</si>
  <si>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</si>
  <si>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</si>
  <si>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</si>
  <si>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</si>
  <si>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</si>
  <si>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</si>
  <si>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</si>
  <si>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</si>
  <si>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</si>
  <si>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</si>
  <si>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</si>
  <si>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</si>
  <si>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</si>
  <si>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</si>
  <si>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</si>
  <si>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</si>
  <si>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</si>
  <si>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</si>
  <si>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</si>
  <si>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</si>
  <si>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</si>
  <si>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</si>
  <si>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</si>
  <si>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</si>
  <si>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</si>
  <si>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</si>
  <si>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</si>
  <si>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</si>
  <si>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</si>
  <si>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</si>
  <si>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</si>
  <si>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</si>
  <si>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</si>
  <si>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</si>
  <si>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</si>
  <si>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</si>
  <si>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</si>
  <si>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</si>
  <si>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</si>
  <si>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</si>
  <si>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</si>
  <si>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</si>
  <si>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</si>
  <si>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</si>
  <si>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</si>
  <si>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</si>
  <si>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</si>
  <si>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</si>
  <si>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</si>
  <si>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</si>
  <si>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</si>
  <si>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</si>
  <si>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</si>
  <si>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</si>
  <si>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</si>
  <si>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</si>
  <si>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</si>
  <si>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</si>
  <si>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</si>
  <si>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</si>
  <si>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</si>
  <si>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</si>
  <si>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</si>
  <si>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</si>
  <si>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</si>
  <si>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</si>
  <si>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</si>
  <si>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</si>
  <si>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</si>
  <si>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</si>
  <si>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</si>
  <si>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</si>
  <si>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</si>
  <si>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</si>
  <si>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</si>
  <si>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</si>
  <si>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</si>
  <si>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</si>
  <si>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</si>
  <si>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</si>
  <si>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</si>
  <si>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</si>
  <si>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</si>
  <si>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</si>
  <si>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</si>
  <si>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</si>
  <si>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</si>
  <si>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</si>
  <si>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</si>
  <si>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</si>
  <si>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</si>
  <si>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</si>
  <si>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</si>
  <si>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</si>
  <si>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</si>
  <si>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</si>
  <si>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</si>
  <si>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</si>
  <si>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</si>
  <si>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</si>
  <si>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</si>
  <si>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</si>
  <si>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</si>
  <si>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</si>
  <si>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</si>
  <si>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</si>
  <si>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</si>
  <si>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</si>
  <si>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</si>
  <si>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</si>
  <si>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</si>
  <si>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</si>
  <si>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</si>
  <si>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</si>
  <si>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</si>
  <si>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</si>
  <si>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</si>
  <si>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</si>
  <si>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</si>
  <si>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</si>
  <si>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</si>
  <si>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</si>
  <si>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</si>
  <si>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</si>
  <si>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</si>
  <si>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</si>
  <si>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</si>
  <si>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</si>
  <si>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</si>
  <si>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</si>
  <si>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</si>
  <si>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</si>
  <si>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</si>
  <si>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</si>
  <si>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</si>
  <si>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</si>
  <si>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</si>
  <si>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</si>
  <si>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</si>
  <si>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</si>
  <si>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</si>
  <si>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</si>
  <si>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</si>
  <si>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</si>
  <si>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</si>
  <si>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</si>
  <si>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</si>
  <si>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</si>
  <si>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</si>
  <si>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</si>
  <si>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</si>
  <si>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</si>
  <si>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</si>
  <si>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</si>
  <si>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</si>
  <si>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</si>
  <si>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</si>
  <si>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</si>
  <si>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</si>
  <si>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</si>
  <si>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</si>
  <si>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</si>
  <si>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</si>
  <si>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</si>
  <si>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</si>
  <si>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</si>
  <si>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</si>
  <si>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</si>
  <si>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</si>
  <si>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</si>
  <si>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</si>
  <si>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</si>
  <si>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</si>
  <si>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</si>
  <si>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</si>
  <si>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</si>
  <si>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</si>
  <si>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</si>
  <si>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</si>
  <si>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</si>
  <si>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</si>
  <si>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</si>
  <si>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</si>
  <si>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</si>
  <si>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</si>
  <si>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</si>
  <si>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</si>
  <si>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</si>
  <si>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</si>
  <si>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</si>
  <si>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</si>
  <si>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</si>
  <si>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</si>
  <si>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</si>
  <si>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</si>
  <si>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</si>
  <si>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</si>
  <si>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</si>
  <si>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</si>
  <si>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</si>
  <si>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</si>
  <si>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</si>
  <si>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</si>
  <si>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</si>
  <si>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</si>
  <si>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</si>
  <si>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</si>
  <si>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</si>
  <si>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</si>
  <si>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</si>
  <si>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</si>
  <si>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</si>
  <si>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</si>
  <si>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</si>
  <si>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</si>
  <si>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</si>
  <si>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</si>
  <si>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</si>
  <si>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</si>
  <si>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</si>
  <si>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</si>
  <si>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</si>
  <si>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</si>
  <si>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</si>
  <si>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</si>
  <si>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</si>
  <si>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</si>
  <si>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</si>
  <si>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</si>
  <si>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</si>
  <si>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</si>
  <si>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</si>
  <si>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</si>
  <si>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</si>
  <si>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</si>
  <si>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</si>
  <si>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</si>
  <si>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</si>
  <si>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</si>
  <si>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</si>
  <si>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</si>
  <si>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</si>
  <si>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</si>
  <si>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</si>
  <si>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</si>
  <si>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</si>
  <si>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</si>
  <si>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</si>
  <si>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</si>
  <si>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</si>
  <si>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</si>
  <si>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</si>
  <si>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</si>
  <si>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</si>
  <si>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</si>
  <si>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</si>
  <si>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</si>
  <si>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</si>
  <si>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</si>
  <si>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</si>
  <si>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</si>
  <si>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</si>
  <si>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</si>
  <si>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</si>
  <si>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</si>
  <si>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</si>
  <si>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</si>
  <si>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</si>
  <si>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</si>
  <si>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</si>
  <si>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</si>
  <si>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</si>
  <si>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</si>
  <si>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</si>
  <si>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</si>
  <si>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</si>
  <si>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</si>
  <si>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</si>
  <si>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</si>
  <si>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</si>
  <si>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</si>
  <si>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</si>
  <si>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</si>
  <si>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</si>
  <si>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</si>
  <si>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</si>
  <si>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</si>
  <si>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</si>
  <si>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</si>
  <si>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</si>
  <si>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</si>
  <si>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</si>
  <si>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</si>
  <si>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</si>
  <si>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</si>
  <si>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</si>
  <si>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</si>
  <si>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</si>
  <si>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</si>
  <si>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</si>
  <si>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</si>
  <si>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</si>
  <si>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</si>
  <si>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</si>
  <si>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</si>
  <si>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</si>
  <si>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</si>
  <si>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</si>
  <si>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</si>
  <si>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</si>
  <si>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</si>
  <si>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</si>
  <si>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</si>
  <si>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</si>
  <si>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</si>
  <si>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</si>
  <si>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</si>
  <si>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</si>
  <si>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</si>
  <si>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</si>
  <si>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</si>
  <si>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</si>
  <si>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</si>
  <si>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</si>
  <si>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</si>
  <si>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</si>
  <si>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</si>
  <si>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</si>
  <si>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</si>
  <si>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</si>
  <si>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</si>
  <si>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</si>
  <si>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</si>
  <si>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</si>
  <si>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</si>
  <si>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</si>
  <si>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</si>
  <si>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</si>
  <si>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</si>
  <si>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</si>
  <si>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</si>
  <si>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</si>
  <si>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</si>
  <si>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</si>
  <si>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</si>
  <si>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</si>
  <si>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</si>
  <si>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</si>
  <si>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</si>
  <si>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</si>
  <si>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</si>
  <si>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</si>
  <si>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</si>
  <si>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</si>
  <si>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</si>
  <si>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</si>
  <si>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</si>
  <si>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</si>
  <si>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</si>
  <si>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</si>
  <si>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</si>
  <si>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</si>
  <si>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</si>
  <si>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</si>
  <si>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</si>
  <si>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</si>
  <si>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</si>
  <si>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</si>
  <si>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</si>
  <si>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</si>
  <si>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</si>
  <si>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</si>
  <si>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</si>
  <si>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</si>
  <si>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</si>
  <si>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</si>
  <si>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</si>
  <si>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</si>
  <si>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</si>
  <si>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</si>
  <si>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</si>
  <si>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</si>
  <si>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</si>
  <si>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</si>
  <si>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</si>
  <si>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</si>
  <si>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</si>
  <si>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</si>
  <si>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</si>
  <si>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</si>
  <si>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</si>
  <si>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</si>
  <si>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</si>
  <si>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</si>
  <si>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</si>
  <si>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</si>
  <si>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</si>
  <si>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</si>
  <si>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</si>
  <si>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</si>
  <si>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</si>
  <si>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</si>
  <si>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</si>
  <si>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</si>
  <si>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</si>
  <si>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</si>
  <si>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</si>
  <si>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</si>
  <si>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</si>
  <si>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</si>
  <si>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</si>
  <si>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</si>
  <si>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</si>
  <si>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</si>
  <si>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</si>
  <si>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</si>
  <si>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</si>
  <si>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</si>
  <si>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</si>
  <si>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</si>
  <si>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</si>
  <si>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</si>
  <si>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</si>
  <si>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</si>
  <si>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</si>
  <si>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</si>
  <si>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</si>
  <si>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</si>
  <si>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</si>
  <si>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</si>
  <si>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</si>
  <si>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</si>
  <si>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</si>
  <si>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</si>
  <si>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</si>
  <si>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</si>
  <si>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</si>
  <si>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</si>
  <si>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</si>
  <si>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</si>
  <si>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</si>
  <si>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</si>
  <si>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</si>
  <si>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</si>
  <si>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</si>
  <si>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</si>
  <si>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</si>
  <si>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</si>
  <si>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</si>
  <si>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</si>
  <si>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</si>
  <si>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</si>
  <si>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</si>
  <si>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</si>
  <si>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</si>
  <si>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</si>
  <si>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</si>
  <si>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</si>
  <si>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</si>
  <si>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</si>
  <si>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</si>
  <si>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</si>
  <si>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</si>
  <si>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</si>
  <si>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</si>
  <si>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</si>
  <si>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</si>
  <si>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</si>
  <si>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</si>
  <si>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</si>
  <si>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</si>
  <si>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</si>
  <si>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</si>
  <si>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</si>
  <si>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</si>
  <si>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</si>
  <si>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</si>
  <si>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</si>
  <si>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</si>
  <si>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</si>
  <si>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</si>
  <si>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</si>
  <si>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</si>
  <si>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</si>
  <si>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</si>
  <si>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</si>
  <si>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</si>
  <si>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</si>
  <si>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</si>
  <si>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</si>
  <si>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</si>
  <si>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</si>
  <si>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</si>
  <si>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</si>
  <si>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</si>
  <si>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</si>
  <si>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</si>
  <si>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</si>
  <si>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</si>
  <si>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</si>
  <si>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</si>
  <si>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</si>
  <si>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</si>
  <si>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</si>
  <si>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</si>
  <si>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</si>
  <si>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</si>
  <si>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</si>
  <si>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</si>
  <si>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</si>
  <si>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</si>
  <si>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</si>
  <si>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</si>
  <si>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</si>
  <si>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</si>
  <si>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</si>
  <si>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</si>
  <si>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</si>
  <si>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</si>
  <si>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</si>
  <si>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</si>
  <si>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</si>
  <si>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</si>
  <si>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</si>
  <si>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</si>
  <si>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</si>
  <si>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</si>
  <si>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</si>
  <si>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</si>
  <si>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</si>
  <si>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</si>
  <si>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</si>
  <si>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</si>
  <si>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</si>
  <si>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</si>
  <si>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</si>
  <si>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</si>
  <si>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</si>
  <si>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</si>
  <si>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</si>
  <si>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</si>
  <si>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</si>
  <si>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</si>
  <si>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</si>
  <si>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</si>
  <si>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</si>
  <si>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</si>
  <si>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</si>
  <si>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</si>
  <si>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</si>
  <si>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</si>
  <si>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</si>
  <si>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</si>
  <si>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</si>
  <si>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</si>
  <si>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</si>
  <si>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</si>
  <si>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</si>
  <si>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</si>
  <si>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</si>
  <si>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</si>
  <si>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</si>
  <si>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</si>
  <si>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</si>
  <si>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</si>
  <si>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</si>
  <si>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</si>
  <si>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</si>
  <si>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</si>
  <si>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</si>
  <si>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</si>
  <si>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</si>
  <si>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</si>
  <si>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</si>
  <si>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</si>
  <si>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</si>
  <si>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</si>
  <si>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</si>
  <si>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</si>
  <si>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</si>
  <si>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</si>
  <si>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</si>
  <si>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</si>
  <si>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</si>
  <si>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</si>
  <si>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</si>
  <si>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</si>
  <si>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</si>
  <si>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</si>
  <si>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</si>
  <si>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</si>
  <si>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</si>
  <si>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</si>
  <si>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</si>
  <si>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</si>
  <si>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</si>
  <si>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</si>
  <si>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</si>
  <si>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</si>
  <si>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</si>
  <si>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</si>
  <si>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</si>
  <si>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</si>
  <si>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</si>
  <si>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</si>
  <si>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</si>
  <si>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</si>
  <si>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</si>
  <si>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</si>
  <si>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</si>
  <si>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</si>
  <si>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</si>
  <si>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</si>
  <si>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</si>
  <si>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</si>
  <si>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</si>
  <si>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</si>
  <si>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</si>
  <si>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</si>
  <si>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</si>
  <si>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</si>
  <si>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</si>
  <si>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</si>
  <si>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</si>
  <si>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</si>
  <si>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</si>
  <si>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</si>
  <si>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</si>
  <si>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</si>
  <si>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</si>
  <si>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</si>
  <si>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</si>
  <si>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</si>
  <si>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</si>
  <si>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</si>
  <si>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</si>
  <si>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</si>
  <si>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</si>
  <si>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</si>
  <si>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</si>
  <si>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</si>
  <si>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</si>
  <si>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</si>
  <si>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</si>
  <si>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</si>
  <si>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</si>
  <si>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</si>
  <si>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</si>
  <si>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</si>
  <si>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</si>
  <si>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</si>
  <si>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</si>
  <si>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</si>
  <si>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</si>
  <si>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</si>
  <si>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</si>
  <si>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</si>
  <si>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</si>
  <si>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</si>
  <si>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</si>
  <si>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</si>
  <si>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</si>
  <si>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</si>
  <si>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</si>
  <si>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</si>
  <si>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</si>
  <si>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</si>
  <si>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</si>
  <si>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</si>
  <si>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</si>
  <si>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</si>
  <si>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</si>
  <si>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</si>
  <si>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</si>
  <si>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</si>
  <si>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</si>
  <si>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</si>
  <si>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</si>
  <si>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</si>
  <si>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</si>
  <si>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</si>
  <si>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</si>
  <si>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</si>
  <si>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</si>
  <si>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</si>
  <si>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</si>
  <si>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</si>
  <si>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</si>
  <si>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</si>
  <si>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</si>
  <si>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</si>
  <si>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</si>
  <si>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</si>
  <si>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</si>
  <si>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</si>
  <si>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</si>
  <si>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</si>
  <si>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</si>
  <si>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</si>
  <si>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</si>
  <si>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</si>
  <si>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</si>
  <si>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</si>
  <si>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</si>
  <si>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</si>
  <si>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</si>
  <si>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</si>
  <si>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</si>
  <si>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</si>
  <si>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</si>
  <si>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</si>
  <si>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</si>
  <si>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</si>
  <si>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</si>
  <si>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</si>
  <si>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</si>
  <si>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</si>
  <si>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</si>
  <si>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</si>
  <si>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</si>
  <si>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</si>
  <si>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</si>
  <si>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</si>
  <si>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</si>
  <si>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</si>
  <si>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</si>
  <si>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</si>
  <si>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</si>
  <si>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</si>
  <si>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</si>
  <si>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</si>
  <si>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</si>
  <si>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</si>
  <si>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</si>
  <si>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</si>
  <si>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</si>
  <si>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</si>
  <si>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</si>
  <si>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</si>
  <si>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</si>
  <si>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</si>
  <si>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</si>
  <si>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</si>
  <si>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</si>
  <si>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</si>
  <si>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</si>
  <si>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</si>
  <si>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</si>
  <si>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</si>
  <si>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</si>
  <si>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</si>
  <si>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</si>
  <si>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</si>
  <si>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</si>
  <si>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</si>
  <si>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</si>
  <si>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</si>
  <si>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</si>
  <si>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</si>
  <si>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</si>
  <si>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</si>
  <si>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</si>
  <si>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</si>
  <si>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</si>
  <si>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</si>
  <si>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</si>
  <si>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</si>
  <si>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</si>
  <si>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</si>
  <si>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</si>
  <si>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</si>
  <si>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</si>
  <si>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</si>
  <si>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</si>
  <si>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</si>
  <si>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</si>
  <si>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</si>
  <si>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</si>
  <si>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</si>
  <si>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</si>
  <si>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</si>
  <si>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</si>
  <si>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</si>
  <si>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</si>
  <si>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</si>
  <si>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</si>
  <si>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</si>
  <si>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</si>
  <si>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</si>
  <si>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</si>
  <si>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</si>
  <si>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</si>
  <si>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</si>
  <si>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</si>
  <si>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</si>
  <si>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</si>
  <si>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</si>
  <si>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</si>
  <si>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</si>
  <si>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</si>
  <si>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</si>
  <si>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</si>
  <si>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</si>
  <si>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</si>
  <si>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</si>
  <si>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</si>
  <si>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</si>
  <si>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</si>
  <si>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</si>
  <si>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</si>
  <si>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</si>
  <si>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</si>
  <si>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</si>
  <si>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</si>
  <si>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</si>
  <si>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</si>
  <si>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</si>
  <si>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</si>
  <si>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</si>
  <si>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</si>
  <si>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</si>
  <si>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</si>
  <si>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</si>
  <si>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</si>
  <si>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</si>
  <si>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</si>
  <si>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</si>
  <si>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</si>
  <si>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</si>
  <si>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</si>
  <si>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</si>
  <si>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</si>
  <si>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</si>
  <si>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</si>
  <si>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</si>
  <si>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</si>
  <si>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</si>
  <si>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</si>
  <si>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</si>
  <si>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</si>
  <si>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</si>
  <si>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</si>
  <si>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</si>
  <si>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</si>
  <si>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</si>
  <si>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</si>
  <si>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</si>
  <si>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</si>
  <si>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</si>
  <si>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</si>
  <si>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</si>
  <si>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</si>
  <si>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</si>
  <si>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</si>
  <si>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</si>
  <si>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</si>
  <si>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</si>
  <si>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</si>
  <si>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</si>
  <si>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</si>
  <si>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</si>
  <si>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</si>
  <si>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</si>
  <si>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</si>
  <si>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</si>
  <si>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</si>
  <si>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</si>
  <si>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</si>
  <si>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</si>
  <si>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</si>
  <si>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</si>
  <si>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</si>
  <si>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</si>
  <si>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</si>
  <si>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</si>
  <si>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</si>
  <si>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</si>
  <si>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</si>
  <si>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</si>
  <si>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</si>
  <si>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</si>
  <si>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</si>
  <si>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</si>
  <si>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</si>
  <si>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</si>
  <si>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</si>
  <si>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</si>
  <si>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</si>
  <si>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</si>
  <si>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</si>
  <si>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</si>
  <si>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</si>
  <si>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</si>
  <si>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</si>
  <si>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</si>
  <si>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</si>
  <si>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</si>
  <si>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</si>
  <si>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</si>
  <si>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</si>
  <si>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</si>
  <si>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</si>
  <si>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</si>
  <si>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</si>
  <si>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</si>
  <si>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</si>
  <si>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</si>
  <si>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</si>
  <si>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</si>
  <si>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</si>
  <si>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</si>
  <si>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</si>
  <si>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</si>
  <si>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</si>
  <si>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</si>
  <si>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</si>
  <si>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</si>
  <si>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</si>
  <si>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</si>
  <si>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</si>
  <si>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</si>
  <si>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</si>
  <si>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</si>
  <si>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</si>
  <si>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</si>
  <si>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</si>
  <si>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</si>
  <si>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</si>
  <si>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</si>
  <si>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</si>
  <si>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</si>
  <si>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</si>
  <si>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</si>
  <si>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</si>
  <si>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</si>
  <si>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</si>
  <si>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</si>
  <si>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</si>
  <si>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</si>
  <si>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</si>
  <si>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</si>
  <si>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</si>
  <si>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</si>
  <si>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</si>
  <si>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</si>
  <si>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</si>
  <si>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</si>
  <si>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</si>
  <si>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</si>
  <si>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</si>
  <si>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</si>
  <si>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</si>
  <si>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</si>
  <si>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</si>
  <si>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</si>
  <si>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</si>
  <si>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</si>
  <si>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</si>
  <si>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</si>
  <si>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</si>
  <si>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</si>
  <si>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</si>
  <si>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</si>
  <si>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</si>
  <si>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</si>
  <si>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</si>
  <si>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</si>
  <si>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</si>
  <si>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</si>
  <si>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</si>
  <si>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</si>
  <si>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</si>
  <si>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</si>
  <si>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</si>
  <si>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</si>
  <si>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</si>
  <si>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</si>
  <si>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</si>
  <si>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</si>
  <si>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</si>
  <si>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</si>
  <si>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</si>
  <si>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</si>
  <si>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</si>
  <si>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</si>
  <si>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</si>
  <si>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</si>
  <si>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</si>
  <si>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</si>
  <si>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</si>
  <si>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</si>
  <si>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</si>
  <si>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</si>
  <si>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</si>
  <si>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</si>
  <si>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</si>
  <si>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</si>
  <si>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</si>
  <si>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</si>
  <si>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</si>
  <si>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</si>
  <si>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</si>
  <si>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</si>
  <si>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</si>
  <si>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</si>
  <si>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</si>
  <si>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</si>
  <si>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</si>
  <si>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</si>
  <si>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</si>
  <si>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</si>
  <si>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</si>
  <si>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</si>
  <si>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</si>
  <si>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</si>
  <si>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</si>
  <si>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</si>
  <si>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</si>
  <si>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</si>
  <si>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</si>
  <si>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</si>
  <si>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</si>
  <si>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</si>
  <si>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</si>
  <si>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</si>
  <si>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</si>
  <si>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</si>
  <si>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</si>
  <si>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</si>
  <si>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</si>
  <si>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</si>
  <si>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</si>
  <si>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</si>
  <si>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</si>
  <si>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</si>
  <si>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</si>
  <si>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</si>
  <si>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</si>
  <si>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</si>
  <si>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</si>
  <si>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</si>
  <si>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</si>
  <si>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</si>
  <si>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</si>
  <si>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</si>
  <si>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</si>
  <si>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</si>
  <si>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</si>
  <si>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</si>
  <si>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</si>
  <si>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</si>
  <si>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</si>
  <si>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</si>
  <si>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</si>
  <si>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</si>
  <si>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</si>
  <si>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</si>
  <si>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</si>
  <si>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</si>
  <si>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</si>
  <si>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</si>
  <si>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</si>
  <si>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</si>
  <si>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</si>
  <si>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</si>
  <si>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</si>
  <si>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</si>
  <si>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</si>
  <si>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</si>
  <si>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</si>
  <si>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</si>
  <si>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</si>
  <si>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</si>
  <si>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</si>
  <si>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</si>
  <si>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</si>
  <si>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</si>
  <si>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</si>
  <si>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</si>
  <si>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</si>
  <si>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</si>
  <si>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</si>
  <si>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</si>
  <si>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</si>
  <si>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</si>
  <si>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</si>
  <si>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</si>
  <si>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</si>
  <si>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</si>
  <si>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</si>
  <si>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</si>
  <si>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</si>
  <si>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</si>
  <si>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</si>
  <si>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</si>
  <si>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</si>
  <si>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</si>
  <si>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</si>
  <si>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</si>
  <si>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</si>
  <si>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</si>
  <si>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</si>
  <si>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</si>
  <si>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</si>
  <si>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</si>
  <si>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</si>
  <si>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</si>
  <si>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</si>
  <si>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</si>
  <si>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</si>
  <si>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</si>
  <si>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</si>
  <si>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</si>
  <si>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</si>
  <si>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</si>
  <si>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</si>
  <si>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</si>
  <si>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</si>
  <si>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</si>
  <si>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</si>
  <si>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</si>
  <si>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</si>
  <si>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</si>
  <si>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</si>
  <si>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</si>
  <si>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</si>
  <si>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</si>
  <si>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</si>
  <si>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</si>
  <si>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</si>
  <si>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</si>
  <si>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</si>
  <si>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</si>
  <si>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</si>
  <si>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</si>
  <si>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</si>
  <si>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</si>
  <si>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</si>
  <si>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</si>
  <si>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</si>
  <si>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</si>
  <si>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</si>
  <si>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</si>
  <si>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</si>
  <si>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</si>
  <si>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</si>
  <si>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</si>
  <si>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</si>
  <si>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</si>
  <si>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</si>
  <si>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</si>
  <si>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</si>
  <si>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</si>
  <si>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</si>
  <si>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</si>
  <si>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</si>
  <si>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</si>
  <si>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</si>
  <si>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</si>
  <si>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</si>
  <si>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</si>
  <si>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</si>
  <si>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</si>
  <si>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</si>
  <si>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</si>
  <si>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</si>
  <si>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</si>
  <si>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</si>
  <si>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</si>
  <si>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</si>
  <si>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</si>
  <si>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</si>
  <si>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</si>
  <si>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</si>
  <si>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</si>
  <si>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</si>
  <si>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</si>
  <si>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</si>
  <si>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</si>
  <si>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</si>
  <si>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</si>
  <si>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</si>
  <si>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</si>
  <si>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</si>
  <si>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</si>
  <si>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</si>
  <si>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</si>
  <si>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</si>
  <si>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</si>
  <si>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</si>
  <si>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</si>
  <si>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</si>
  <si>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</si>
  <si>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</si>
  <si>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</si>
  <si>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</si>
  <si>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</si>
  <si>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</si>
  <si>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</si>
  <si>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</si>
  <si>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</si>
  <si>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</si>
  <si>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</si>
  <si>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</si>
  <si>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</si>
  <si>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</si>
  <si>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</si>
  <si>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</si>
  <si>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</si>
  <si>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</si>
  <si>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</si>
  <si>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</si>
  <si>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</si>
  <si>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</si>
  <si>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</si>
  <si>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</si>
  <si>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</si>
  <si>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</si>
  <si>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</si>
  <si>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</si>
  <si>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</si>
  <si>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</si>
  <si>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</si>
  <si>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</si>
  <si>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</si>
  <si>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</si>
  <si>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</si>
  <si>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</si>
  <si>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</si>
  <si>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</si>
  <si>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</si>
  <si>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</si>
  <si>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</si>
  <si>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</si>
  <si>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</si>
  <si>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</si>
  <si>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</si>
  <si>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</si>
  <si>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</si>
  <si>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</si>
  <si>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</si>
  <si>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</si>
  <si>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</si>
  <si>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</si>
  <si>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</si>
  <si>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</si>
  <si>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</si>
  <si>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</si>
  <si>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</si>
  <si>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</si>
  <si>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</si>
  <si>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</si>
  <si>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</si>
  <si>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</si>
  <si>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</si>
  <si>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</si>
  <si>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</si>
  <si>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</si>
  <si>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</si>
  <si>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</si>
  <si>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</si>
  <si>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</si>
  <si>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</si>
  <si>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</si>
  <si>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</si>
  <si>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</si>
  <si>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</si>
  <si>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</si>
  <si>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</si>
  <si>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</si>
  <si>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</si>
  <si>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</si>
  <si>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</si>
  <si>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</si>
  <si>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</si>
  <si>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</si>
  <si>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</si>
  <si>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</si>
  <si>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</si>
  <si>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</si>
  <si>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</si>
  <si>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</si>
  <si>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</si>
  <si>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</si>
  <si>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</si>
  <si>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</si>
  <si>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</si>
  <si>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</si>
  <si>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</si>
  <si>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</si>
  <si>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</si>
  <si>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</si>
  <si>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</si>
  <si>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</si>
  <si>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</si>
  <si>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</si>
  <si>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</si>
  <si>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</si>
  <si>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</si>
  <si>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</si>
  <si>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</si>
  <si>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</si>
  <si>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</si>
  <si>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</si>
  <si>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</si>
  <si>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</si>
  <si>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</si>
  <si>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</si>
  <si>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</si>
  <si>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</si>
  <si>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</si>
  <si>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</si>
  <si>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</si>
  <si>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</si>
  <si>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</si>
  <si>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</si>
  <si>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</si>
  <si>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</si>
  <si>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</si>
  <si>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</si>
  <si>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</si>
  <si>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</si>
  <si>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</si>
  <si>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</si>
  <si>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</si>
  <si>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</si>
  <si>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</si>
  <si>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</si>
  <si>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</si>
  <si>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</si>
  <si>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</si>
  <si>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</si>
  <si>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</si>
  <si>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</si>
  <si>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</si>
  <si>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</si>
  <si>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</si>
  <si>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</si>
  <si>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</si>
  <si>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</si>
  <si>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</si>
  <si>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</si>
  <si>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</si>
  <si>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</si>
  <si>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</si>
  <si>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</si>
  <si>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</si>
  <si>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</si>
  <si>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</si>
  <si>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</si>
  <si>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</si>
  <si>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</si>
  <si>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</si>
  <si>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</si>
  <si>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</si>
  <si>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</si>
  <si>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</si>
  <si>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</si>
  <si>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</si>
  <si>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</si>
  <si>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</si>
  <si>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</si>
  <si>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</si>
  <si>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</si>
  <si>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</si>
  <si>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</si>
  <si>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</si>
  <si>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</si>
  <si>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</si>
  <si>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</si>
  <si>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</si>
  <si>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</si>
  <si>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</si>
  <si>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</si>
  <si>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</si>
  <si>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</si>
  <si>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</si>
  <si>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</si>
  <si>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</si>
  <si>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</si>
  <si>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</si>
  <si>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</si>
  <si>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</si>
  <si>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</si>
  <si>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</si>
  <si>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</si>
  <si>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</si>
  <si>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</si>
  <si>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</si>
  <si>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</si>
  <si>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</si>
  <si>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</si>
  <si>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</si>
  <si>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</si>
  <si>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</si>
  <si>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</si>
  <si>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</si>
  <si>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</si>
  <si>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</si>
  <si>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</si>
  <si>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</si>
  <si>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</si>
  <si>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</si>
  <si>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</si>
  <si>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</si>
  <si>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</si>
  <si>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</si>
  <si>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</si>
  <si>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</si>
  <si>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</si>
  <si>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</si>
  <si>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</si>
  <si>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</si>
  <si>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</si>
  <si>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</si>
  <si>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</si>
  <si>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</si>
  <si>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</si>
  <si>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</si>
  <si>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</si>
  <si>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</si>
  <si>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</si>
  <si>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</si>
  <si>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</si>
  <si>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</si>
  <si>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</si>
  <si>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</si>
  <si>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</si>
  <si>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</si>
  <si>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</si>
  <si>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</si>
  <si>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</si>
  <si>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</si>
  <si>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</si>
  <si>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</si>
  <si>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</si>
  <si>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</si>
  <si>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</si>
  <si>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</si>
  <si>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</si>
  <si>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</si>
  <si>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</si>
  <si>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</si>
  <si>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</si>
  <si>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</si>
  <si>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</si>
  <si>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</si>
  <si>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</si>
  <si>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</si>
  <si>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</si>
  <si>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</si>
  <si>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</si>
  <si>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</si>
  <si>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</si>
  <si>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</si>
  <si>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</si>
  <si>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</si>
  <si>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</si>
  <si>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</si>
  <si>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</si>
  <si>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</si>
  <si>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</si>
  <si>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</si>
  <si>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</si>
  <si>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</si>
  <si>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</si>
  <si>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</si>
  <si>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</si>
  <si>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</si>
  <si>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</si>
  <si>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</si>
  <si>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</si>
  <si>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</si>
  <si>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</si>
  <si>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</si>
  <si>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</si>
  <si>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</si>
  <si>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</si>
  <si>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</si>
  <si>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</si>
  <si>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</si>
  <si>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</si>
  <si>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</si>
  <si>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</si>
  <si>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</si>
  <si>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</si>
  <si>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</si>
  <si>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</si>
  <si>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</si>
  <si>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</si>
  <si>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</si>
  <si>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</si>
  <si>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</si>
  <si>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</si>
  <si>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</si>
  <si>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</si>
  <si>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</si>
  <si>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</si>
  <si>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</si>
  <si>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</si>
  <si>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</si>
  <si>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</si>
  <si>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</si>
  <si>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</si>
  <si>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</si>
  <si>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</si>
  <si>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</si>
  <si>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</si>
  <si>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</si>
  <si>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</si>
  <si>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</si>
  <si>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</si>
  <si>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</si>
  <si>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</si>
  <si>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</si>
  <si>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</si>
  <si>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</si>
  <si>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</si>
  <si>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</si>
  <si>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</si>
  <si>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</si>
  <si>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</si>
  <si>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</si>
  <si>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</si>
  <si>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</si>
  <si>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</si>
  <si>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</si>
  <si>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</si>
  <si>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</si>
  <si>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</si>
  <si>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</si>
  <si>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</si>
  <si>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</si>
  <si>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</si>
  <si>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</si>
  <si>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</si>
  <si>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</si>
  <si>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</si>
  <si>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</si>
  <si>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</si>
  <si>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</si>
  <si>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</si>
  <si>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</si>
  <si>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</si>
  <si>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</si>
  <si>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</si>
  <si>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</si>
  <si>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</si>
  <si>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</si>
  <si>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</si>
  <si>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</si>
  <si>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</si>
  <si>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</si>
  <si>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</si>
  <si>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</si>
  <si>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</si>
  <si>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</si>
  <si>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</si>
  <si>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</si>
  <si>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</si>
  <si>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</si>
  <si>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</si>
  <si>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</si>
  <si>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</si>
  <si>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</si>
  <si>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</si>
  <si>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</si>
  <si>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</si>
  <si>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</si>
  <si>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</si>
  <si>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</si>
  <si>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</si>
  <si>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</si>
  <si>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</si>
  <si>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</si>
  <si>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</si>
  <si>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</si>
  <si>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</si>
  <si>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</si>
  <si>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</si>
  <si>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</si>
  <si>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</si>
  <si>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</si>
  <si>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</si>
  <si>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</si>
  <si>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</si>
  <si>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</si>
  <si>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</si>
  <si>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</si>
  <si>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</si>
  <si>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</si>
  <si>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</si>
  <si>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</si>
  <si>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</si>
  <si>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</si>
  <si>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</si>
  <si>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</si>
  <si>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</si>
  <si>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</si>
  <si>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</si>
  <si>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</si>
  <si>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</si>
  <si>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</si>
  <si>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</si>
  <si>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</si>
  <si>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</si>
  <si>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</si>
  <si>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</si>
  <si>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</si>
  <si>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</si>
  <si>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</si>
  <si>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</si>
  <si>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</si>
  <si>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</si>
  <si>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</si>
  <si>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</si>
  <si>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</si>
  <si>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</si>
  <si>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</si>
  <si>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</si>
  <si>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</si>
  <si>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</si>
  <si>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</si>
  <si>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</si>
  <si>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</si>
  <si>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</si>
  <si>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</si>
  <si>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</si>
  <si>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</si>
  <si>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</si>
  <si>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</si>
  <si>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</si>
  <si>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</si>
  <si>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</si>
  <si>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</si>
  <si>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</si>
  <si>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</si>
  <si>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</si>
  <si>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</si>
  <si>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</si>
  <si>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</si>
  <si>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</si>
  <si>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</si>
  <si>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</si>
  <si>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</si>
  <si>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</si>
  <si>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</si>
  <si>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</si>
  <si>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</si>
  <si>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</si>
  <si>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</si>
  <si>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</si>
  <si>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</si>
  <si>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</si>
  <si>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</si>
  <si>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</si>
  <si>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</si>
  <si>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</si>
  <si>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</si>
  <si>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</si>
  <si>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</si>
  <si>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</si>
  <si>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</si>
  <si>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</si>
  <si>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</si>
  <si>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</si>
  <si>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</si>
  <si>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</si>
  <si>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</si>
  <si>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</si>
  <si>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</si>
  <si>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</si>
  <si>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</si>
  <si>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</si>
  <si>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</si>
  <si>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</si>
  <si>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</si>
  <si>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</si>
  <si>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</si>
  <si>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</si>
  <si>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</si>
  <si>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</si>
  <si>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</si>
  <si>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</si>
  <si>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</si>
  <si>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</si>
  <si>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</si>
  <si>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</si>
  <si>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</si>
  <si>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</si>
  <si>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</si>
  <si>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</si>
  <si>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</si>
  <si>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</si>
  <si>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</si>
  <si>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</si>
  <si>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</si>
  <si>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</si>
  <si>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</si>
  <si>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</si>
  <si>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</si>
  <si>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</si>
  <si>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</si>
  <si>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</si>
  <si>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</si>
  <si>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</si>
  <si>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</si>
  <si>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</si>
  <si>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</si>
  <si>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</si>
  <si>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</si>
  <si>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</si>
  <si>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</si>
  <si>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</si>
  <si>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</si>
  <si>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</si>
  <si>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</si>
  <si>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</si>
  <si>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</si>
  <si>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</si>
  <si>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</si>
  <si>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</si>
  <si>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</si>
  <si>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</si>
  <si>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</si>
  <si>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</si>
  <si>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</si>
  <si>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</si>
  <si>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</si>
  <si>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</si>
  <si>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</si>
  <si>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</si>
  <si>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</si>
  <si>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</si>
  <si>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</si>
  <si>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</si>
  <si>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</si>
  <si>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</si>
  <si>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</si>
  <si>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</si>
  <si>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</si>
  <si>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</si>
  <si>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</si>
  <si>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</si>
  <si>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</si>
  <si>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</si>
  <si>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</si>
  <si>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</si>
  <si>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</si>
  <si>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</si>
  <si>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</si>
  <si>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</si>
  <si>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</si>
  <si>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</si>
  <si>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</si>
  <si>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</si>
  <si>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</si>
  <si>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</si>
  <si>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</si>
  <si>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</si>
  <si>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</si>
  <si>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</si>
  <si>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</si>
  <si>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</si>
  <si>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</si>
  <si>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</si>
  <si>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</si>
  <si>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</si>
  <si>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</si>
  <si>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</si>
  <si>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</si>
  <si>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</si>
  <si>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</si>
  <si>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</si>
  <si>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</si>
  <si>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</si>
  <si>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</si>
  <si>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</si>
  <si>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</si>
  <si>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</si>
  <si>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</si>
  <si>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</si>
  <si>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</si>
  <si>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</si>
  <si>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</si>
  <si>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</si>
  <si>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</si>
  <si>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</si>
  <si>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</si>
  <si>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</si>
  <si>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</si>
  <si>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</si>
  <si>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</si>
  <si>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</si>
  <si>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</si>
  <si>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</si>
  <si>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</si>
  <si>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</si>
  <si>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</si>
  <si>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</si>
  <si>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</si>
  <si>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</si>
  <si>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</si>
  <si>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</si>
  <si>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</si>
  <si>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</si>
  <si>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</si>
  <si>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</si>
  <si>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</si>
  <si>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</si>
  <si>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</si>
  <si>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</si>
  <si>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</si>
  <si>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</si>
  <si>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</si>
  <si>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</si>
  <si>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</si>
  <si>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</si>
  <si>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</si>
  <si>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</si>
  <si>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</si>
  <si>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</si>
  <si>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</si>
  <si>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</si>
  <si>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</si>
  <si>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</si>
  <si>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</si>
  <si>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</si>
  <si>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</si>
  <si>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</si>
  <si>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</si>
  <si>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</si>
  <si>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</si>
  <si>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</si>
  <si>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</si>
  <si>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</si>
  <si>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</si>
  <si>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</si>
  <si>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</si>
  <si>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</si>
  <si>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</si>
  <si>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</si>
  <si>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</si>
  <si>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</si>
  <si>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</si>
  <si>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</si>
  <si>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</si>
  <si>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</si>
  <si>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</si>
  <si>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</si>
  <si>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</si>
  <si>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</si>
  <si>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</si>
  <si>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</si>
  <si>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</si>
  <si>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</si>
  <si>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</si>
  <si>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</si>
  <si>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</si>
  <si>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</si>
  <si>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</si>
  <si>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</si>
  <si>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</si>
  <si>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</si>
  <si>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</si>
  <si>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</si>
  <si>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</si>
  <si>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</si>
  <si>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</si>
  <si>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</si>
  <si>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</si>
  <si>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</si>
  <si>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</si>
  <si>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</si>
  <si>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</si>
  <si>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</si>
  <si>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</si>
  <si>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</si>
  <si>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</si>
  <si>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</si>
  <si>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</si>
  <si>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</si>
  <si>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</si>
  <si>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</si>
  <si>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</si>
  <si>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</si>
  <si>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</si>
  <si>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</si>
  <si>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</si>
  <si>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</si>
  <si>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</si>
  <si>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</si>
  <si>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</si>
  <si>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</si>
  <si>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</si>
  <si>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</si>
  <si>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</si>
  <si>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</si>
  <si>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</si>
  <si>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</si>
  <si>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</si>
  <si>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</si>
  <si>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</si>
  <si>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</si>
  <si>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</si>
  <si>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</si>
  <si>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</si>
  <si>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</si>
  <si>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</si>
  <si>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</si>
  <si>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</si>
  <si>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</si>
  <si>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</si>
  <si>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</si>
  <si>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</si>
  <si>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</si>
  <si>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</si>
  <si>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</si>
  <si>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</si>
  <si>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</si>
  <si>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</si>
  <si>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</si>
  <si>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</si>
  <si>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</si>
  <si>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</si>
  <si>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</si>
  <si>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</si>
  <si>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</si>
  <si>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</si>
  <si>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</si>
  <si>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</si>
  <si>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</si>
  <si>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</si>
  <si>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</si>
  <si>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</si>
  <si>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</si>
  <si>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</si>
  <si>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</si>
  <si>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</si>
  <si>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</si>
  <si>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</si>
  <si>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</si>
  <si>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</si>
  <si>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</si>
  <si>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</si>
  <si>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</si>
  <si>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</si>
  <si>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</si>
  <si>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</si>
  <si>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</si>
  <si>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</si>
  <si>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</si>
  <si>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</si>
  <si>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</si>
  <si>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</si>
  <si>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</si>
  <si>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</si>
  <si>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</si>
  <si>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</si>
  <si>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</si>
  <si>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</si>
  <si>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</si>
  <si>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</si>
  <si>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</si>
  <si>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</si>
  <si>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</si>
  <si>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</si>
  <si>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</si>
  <si>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</si>
  <si>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</si>
  <si>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</si>
  <si>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</si>
  <si>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</si>
  <si>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</si>
  <si>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</si>
  <si>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</si>
  <si>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</si>
  <si>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</si>
  <si>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</si>
  <si>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</si>
  <si>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</si>
  <si>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</si>
  <si>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</si>
  <si>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</si>
  <si>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</si>
  <si>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</si>
  <si>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</si>
  <si>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</si>
  <si>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</si>
  <si>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</si>
  <si>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</si>
  <si>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</si>
  <si>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</si>
  <si>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</si>
  <si>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</si>
  <si>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</si>
  <si>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</si>
  <si>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</si>
  <si>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</si>
  <si>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</si>
  <si>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</si>
  <si>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</si>
  <si>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</si>
  <si>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</si>
  <si>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</si>
  <si>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</si>
  <si>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</si>
  <si>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</si>
  <si>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</si>
  <si>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</si>
  <si>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</si>
  <si>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</si>
  <si>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</si>
  <si>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</si>
  <si>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</si>
  <si>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</si>
  <si>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</si>
  <si>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</si>
  <si>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</si>
  <si>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</si>
  <si>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</si>
  <si>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</si>
  <si>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</si>
  <si>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</si>
  <si>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</si>
  <si>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</si>
  <si>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</si>
  <si>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</si>
  <si>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</si>
  <si>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</si>
  <si>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</si>
  <si>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</si>
  <si>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</si>
  <si>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</si>
  <si>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</si>
  <si>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</si>
  <si>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</si>
  <si>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</si>
  <si>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</si>
  <si>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</si>
  <si>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</si>
  <si>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</si>
  <si>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</si>
  <si>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</si>
  <si>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</si>
  <si>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</si>
  <si>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</si>
  <si>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</si>
  <si>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</si>
  <si>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</si>
  <si>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</si>
  <si>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</si>
  <si>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</si>
  <si>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</si>
  <si>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</si>
  <si>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</si>
  <si>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</si>
  <si>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</si>
  <si>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</si>
  <si>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</si>
  <si>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</si>
  <si>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</si>
  <si>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</si>
  <si>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</si>
  <si>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</si>
  <si>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</si>
  <si>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</si>
  <si>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</si>
  <si>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</si>
  <si>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</si>
  <si>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</si>
  <si>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</si>
  <si>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</si>
  <si>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</si>
  <si>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</si>
  <si>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</si>
  <si>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</si>
  <si>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</si>
  <si>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</si>
  <si>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</si>
  <si>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</si>
  <si>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</si>
  <si>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</si>
  <si>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</si>
  <si>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</si>
  <si>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</si>
  <si>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</si>
  <si>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</si>
  <si>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</si>
  <si>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</si>
  <si>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</si>
  <si>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</si>
  <si>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</si>
  <si>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</si>
  <si>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</si>
  <si>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</si>
  <si>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</si>
  <si>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</si>
  <si>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</si>
  <si>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</si>
  <si>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</si>
  <si>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</si>
  <si>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</si>
  <si>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</si>
  <si>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</si>
  <si>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</si>
  <si>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</si>
  <si>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</si>
  <si>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</si>
  <si>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</si>
  <si>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</si>
  <si>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</si>
  <si>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</si>
  <si>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</si>
  <si>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</si>
  <si>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</si>
  <si>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</si>
  <si>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</si>
  <si>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</si>
  <si>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</si>
  <si>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</si>
  <si>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</si>
  <si>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</si>
  <si>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</si>
  <si>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</si>
  <si>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</si>
  <si>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</si>
  <si>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</si>
  <si>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</si>
  <si>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</si>
  <si>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</si>
  <si>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</si>
  <si>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</si>
  <si>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</si>
  <si>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</si>
  <si>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</si>
  <si>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</si>
  <si>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</si>
  <si>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</si>
  <si>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</si>
  <si>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</si>
  <si>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</si>
  <si>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</si>
  <si>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</si>
  <si>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</si>
  <si>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</si>
  <si>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</si>
  <si>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</si>
  <si>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</si>
  <si>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</si>
  <si>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</si>
  <si>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</si>
  <si>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</si>
  <si>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</si>
  <si>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</si>
  <si>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</si>
  <si>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</si>
  <si>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</si>
  <si>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</si>
  <si>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</si>
  <si>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</si>
  <si>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</si>
  <si>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</si>
  <si>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</si>
  <si>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</si>
  <si>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</si>
  <si>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</si>
  <si>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</si>
  <si>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</si>
  <si>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</si>
  <si>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</si>
  <si>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</si>
  <si>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</si>
  <si>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</si>
  <si>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</si>
  <si>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</si>
  <si>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</si>
  <si>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</si>
  <si>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</si>
  <si>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</si>
  <si>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</si>
  <si>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</si>
  <si>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</si>
  <si>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</si>
  <si>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</si>
  <si>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</si>
  <si>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</si>
  <si>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</si>
  <si>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</si>
  <si>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</si>
  <si>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</si>
  <si>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</si>
  <si>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</si>
  <si>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</si>
  <si>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</si>
  <si>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</si>
  <si>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</si>
  <si>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</si>
  <si>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</si>
  <si>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</si>
  <si>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</si>
  <si>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</si>
  <si>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</si>
  <si>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</si>
  <si>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</si>
  <si>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</si>
  <si>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</si>
  <si>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</si>
  <si>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</si>
  <si>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</si>
  <si>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</si>
  <si>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</si>
  <si>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</si>
  <si>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</si>
  <si>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</si>
  <si>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</si>
  <si>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</si>
  <si>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</si>
  <si>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</si>
  <si>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</si>
  <si>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</si>
  <si>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</si>
  <si>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</si>
  <si>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</si>
  <si>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</si>
  <si>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</si>
  <si>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</si>
  <si>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</si>
  <si>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</si>
  <si>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</si>
  <si>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</si>
  <si>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</si>
  <si>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</si>
  <si>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</si>
  <si>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</si>
  <si>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</si>
  <si>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</si>
  <si>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</si>
  <si>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</si>
  <si>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</si>
  <si>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</si>
  <si>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</si>
  <si>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</si>
  <si>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</si>
  <si>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</si>
  <si>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</si>
  <si>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</si>
  <si>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</si>
  <si>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</si>
  <si>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</si>
  <si>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</si>
  <si>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</si>
  <si>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</si>
  <si>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</si>
  <si>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</si>
  <si>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</si>
  <si>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</si>
  <si>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</si>
  <si>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</si>
  <si>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</si>
  <si>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</si>
  <si>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</si>
  <si>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</si>
  <si>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</si>
  <si>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</si>
  <si>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</si>
  <si>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</si>
  <si>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</si>
  <si>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</si>
  <si>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</si>
  <si>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</si>
  <si>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</si>
  <si>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</si>
  <si>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</si>
  <si>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</si>
  <si>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</si>
  <si>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</si>
  <si>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</si>
  <si>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</si>
  <si>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</si>
  <si>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</si>
  <si>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</si>
  <si>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</si>
  <si>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</si>
  <si>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</si>
  <si>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</si>
  <si>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</si>
  <si>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</si>
  <si>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</si>
  <si>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</si>
  <si>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</si>
  <si>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</si>
  <si>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</si>
  <si>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</si>
  <si>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</si>
  <si>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</si>
  <si>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</si>
  <si>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</si>
  <si>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</si>
  <si>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</si>
  <si>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</si>
  <si>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</si>
  <si>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</si>
  <si>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</si>
  <si>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</si>
  <si>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</si>
  <si>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</si>
  <si>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</si>
  <si>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</si>
  <si>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</si>
  <si>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</si>
  <si>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</si>
  <si>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</si>
  <si>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</si>
  <si>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</si>
  <si>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</si>
  <si>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</si>
  <si>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</si>
  <si>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</si>
  <si>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</si>
  <si>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</si>
  <si>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</si>
  <si>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</si>
  <si>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</si>
  <si>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</si>
  <si>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</si>
  <si>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</si>
  <si>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</si>
  <si>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</si>
  <si>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</si>
  <si>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</si>
  <si>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</si>
  <si>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</si>
  <si>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</si>
  <si>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</si>
  <si>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</si>
  <si>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</si>
  <si>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</si>
  <si>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</si>
  <si>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</si>
  <si>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</si>
  <si>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</si>
  <si>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</si>
  <si>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</si>
  <si>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</si>
  <si>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</si>
  <si>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</si>
  <si>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</si>
  <si>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</si>
  <si>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</si>
  <si>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</si>
  <si>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</si>
  <si>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</si>
  <si>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</si>
  <si>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</si>
  <si>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</si>
  <si>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</si>
  <si>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</si>
  <si>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</si>
  <si>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</si>
  <si>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</si>
  <si>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</si>
  <si>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</si>
  <si>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</si>
  <si>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</si>
  <si>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</si>
  <si>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</si>
  <si>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</si>
  <si>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</si>
  <si>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</si>
  <si>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</si>
  <si>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</si>
  <si>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</si>
  <si>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</si>
  <si>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</si>
  <si>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</si>
  <si>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</si>
  <si>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</si>
  <si>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</si>
  <si>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</si>
  <si>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</si>
  <si>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</si>
  <si>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</si>
  <si>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</si>
  <si>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</si>
  <si>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</si>
  <si>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</si>
  <si>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</si>
  <si>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</si>
  <si>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</si>
  <si>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</si>
  <si>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</si>
  <si>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</si>
  <si>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</si>
  <si>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</si>
  <si>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</si>
  <si>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</si>
  <si>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</si>
  <si>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</si>
  <si>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</si>
  <si>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</si>
  <si>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</si>
  <si>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</si>
  <si>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</si>
  <si>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</si>
  <si>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</si>
  <si>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</si>
  <si>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</si>
  <si>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</si>
  <si>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</si>
  <si>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</si>
  <si>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</si>
  <si>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</si>
  <si>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</si>
  <si>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</si>
  <si>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</si>
  <si>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</si>
  <si>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</si>
  <si>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</si>
  <si>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</si>
  <si>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</si>
  <si>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</si>
  <si>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</si>
  <si>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</si>
  <si>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</si>
  <si>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</si>
  <si>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</si>
  <si>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</si>
  <si>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</si>
  <si>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</si>
  <si>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</si>
  <si>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</si>
  <si>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</si>
  <si>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</si>
  <si>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</si>
  <si>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</si>
  <si>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</si>
  <si>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</si>
  <si>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</si>
  <si>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</si>
  <si>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</si>
  <si>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</si>
  <si>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</si>
  <si>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</si>
  <si>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</si>
  <si>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</si>
  <si>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</si>
  <si>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</si>
  <si>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</si>
  <si>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</si>
  <si>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</si>
  <si>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</si>
  <si>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</si>
  <si>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</si>
  <si>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</si>
  <si>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</si>
  <si>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</si>
  <si>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</si>
  <si>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</si>
  <si>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</si>
  <si>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</si>
  <si>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</si>
  <si>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</si>
  <si>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</si>
  <si>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</si>
  <si>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</si>
  <si>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</si>
  <si>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</si>
  <si>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</si>
  <si>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</si>
  <si>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</si>
  <si>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</si>
  <si>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</si>
  <si>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</si>
  <si>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</si>
  <si>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</si>
  <si>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</si>
  <si>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</si>
  <si>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</si>
  <si>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</si>
  <si>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</si>
  <si>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</si>
  <si>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</si>
  <si>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</si>
  <si>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</si>
  <si>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</si>
  <si>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</si>
  <si>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</si>
  <si>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</si>
  <si>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</si>
  <si>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</si>
  <si>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</si>
  <si>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</si>
  <si>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</si>
  <si>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</si>
  <si>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</si>
  <si>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</si>
  <si>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</si>
  <si>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</si>
  <si>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</si>
  <si>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</si>
  <si>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</si>
  <si>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</si>
  <si>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</si>
  <si>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</si>
  <si>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</si>
  <si>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</si>
  <si>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</si>
  <si>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</si>
  <si>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</si>
  <si>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</si>
  <si>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</si>
  <si>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</si>
  <si>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</si>
  <si>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</si>
  <si>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</si>
  <si>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</si>
  <si>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</si>
  <si>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</si>
  <si>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</si>
  <si>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</si>
  <si>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</si>
  <si>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</si>
  <si>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</si>
  <si>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</si>
  <si>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</si>
  <si>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</si>
  <si>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</si>
  <si>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</si>
  <si>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</si>
  <si>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</si>
  <si>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</si>
  <si>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</si>
  <si>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</si>
  <si>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</si>
  <si>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</si>
  <si>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</si>
  <si>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</si>
  <si>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</si>
  <si>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</si>
  <si>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</si>
  <si>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</si>
  <si>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</si>
  <si>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</si>
  <si>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</si>
  <si>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</si>
  <si>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</si>
  <si>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</si>
  <si>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</si>
  <si>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</si>
  <si>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</si>
  <si>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</si>
  <si>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</si>
  <si>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</si>
  <si>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</si>
  <si>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</si>
  <si>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</si>
  <si>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</si>
  <si>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</si>
  <si>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</si>
  <si>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</si>
  <si>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</si>
  <si>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</si>
  <si>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</si>
  <si>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</si>
  <si>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</si>
  <si>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</si>
  <si>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</si>
  <si>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</si>
  <si>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</si>
  <si>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</si>
  <si>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</si>
  <si>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</si>
  <si>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</si>
  <si>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</si>
  <si>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</si>
  <si>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</si>
  <si>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</si>
  <si>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</si>
  <si>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</si>
  <si>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</si>
  <si>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</si>
  <si>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</si>
  <si>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</si>
  <si>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</si>
  <si>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</si>
  <si>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</si>
  <si>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</si>
  <si>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</si>
  <si>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</si>
  <si>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</si>
  <si>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</si>
  <si>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</si>
  <si>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</si>
  <si>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</si>
  <si>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</si>
  <si>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</si>
  <si>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</si>
  <si>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</si>
  <si>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</si>
  <si>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</si>
  <si>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</si>
  <si>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</si>
  <si>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</si>
  <si>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</si>
  <si>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</si>
  <si>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</si>
  <si>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</si>
  <si>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</si>
  <si>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</si>
  <si>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</si>
  <si>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</si>
  <si>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</si>
  <si>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</si>
  <si>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</si>
  <si>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</si>
  <si>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</si>
  <si>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</si>
  <si>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</si>
  <si>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</si>
  <si>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</si>
  <si>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</si>
  <si>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</si>
  <si>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</si>
  <si>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</si>
  <si>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</si>
  <si>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</si>
  <si>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</si>
  <si>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</si>
  <si>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</si>
  <si>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</si>
  <si>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</si>
  <si>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</si>
  <si>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</si>
  <si>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</si>
  <si>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</si>
  <si>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</si>
  <si>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</si>
  <si>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</si>
  <si>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</si>
  <si>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</si>
  <si>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</si>
  <si>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</si>
  <si>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</si>
  <si>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</si>
  <si>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</si>
  <si>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</si>
  <si>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</si>
  <si>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</si>
  <si>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</si>
  <si>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</si>
  <si>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</si>
  <si>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</si>
  <si>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</si>
  <si>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</si>
  <si>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</si>
  <si>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</si>
  <si>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</si>
  <si>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</si>
  <si>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</si>
  <si>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</si>
  <si>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</si>
  <si>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</si>
  <si>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</si>
  <si>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</si>
  <si>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</si>
  <si>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</si>
  <si>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</si>
  <si>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</si>
  <si>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</si>
  <si>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</si>
  <si>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</si>
  <si>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</si>
  <si>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</si>
  <si>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</si>
  <si>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</si>
  <si>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</si>
  <si>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</si>
  <si>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</si>
  <si>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</si>
  <si>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</si>
  <si>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</si>
  <si>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</si>
  <si>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</si>
  <si>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</si>
  <si>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</si>
  <si>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</si>
  <si>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</si>
  <si>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</si>
  <si>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</si>
  <si>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</si>
  <si>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</si>
  <si>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</si>
  <si>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</si>
  <si>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</si>
  <si>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</si>
  <si>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</si>
  <si>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</si>
  <si>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</si>
  <si>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</si>
  <si>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</si>
  <si>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</si>
  <si>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</si>
  <si>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</si>
  <si>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</si>
  <si>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</si>
  <si>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</si>
  <si>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</si>
  <si>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</si>
  <si>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</si>
  <si>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</si>
  <si>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</si>
  <si>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</si>
  <si>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</si>
  <si>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</si>
  <si>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</si>
  <si>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</si>
  <si>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</si>
  <si>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</si>
  <si>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</si>
  <si>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</si>
  <si>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</si>
  <si>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</si>
  <si>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</si>
  <si>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</si>
  <si>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</si>
  <si>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</si>
  <si>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</si>
  <si>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</si>
  <si>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</si>
  <si>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</si>
  <si>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</si>
  <si>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</si>
  <si>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</si>
  <si>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</si>
  <si>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</si>
  <si>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</si>
  <si>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</si>
  <si>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</si>
  <si>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</si>
  <si>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</si>
  <si>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</si>
  <si>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</si>
  <si>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</si>
  <si>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</si>
  <si>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</si>
  <si>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</si>
  <si>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</si>
  <si>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</si>
  <si>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</si>
  <si>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</si>
  <si>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</si>
  <si>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</si>
  <si>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</si>
  <si>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</si>
  <si>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</si>
  <si>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</si>
  <si>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</si>
  <si>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</si>
  <si>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</si>
  <si>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</si>
  <si>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</si>
  <si>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</si>
  <si>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</si>
  <si>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</si>
  <si>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</si>
  <si>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</si>
  <si>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</si>
  <si>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</si>
  <si>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</si>
  <si>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</si>
  <si>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</si>
  <si>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</si>
  <si>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</si>
  <si>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</si>
  <si>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</si>
  <si>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</si>
  <si>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</si>
  <si>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</si>
  <si>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</si>
  <si>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</si>
  <si>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</si>
  <si>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</si>
  <si>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</si>
  <si>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</si>
  <si>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</si>
  <si>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</si>
  <si>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</si>
  <si>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</si>
  <si>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</si>
  <si>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</si>
  <si>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</si>
  <si>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</si>
  <si>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</si>
  <si>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</si>
  <si>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</si>
  <si>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</si>
  <si>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</si>
  <si>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</si>
  <si>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</si>
  <si>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</si>
  <si>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</si>
  <si>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</si>
  <si>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</si>
  <si>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</si>
  <si>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</si>
  <si>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</si>
  <si>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</si>
  <si>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</si>
  <si>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</si>
  <si>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</si>
  <si>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</si>
  <si>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</si>
  <si>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</si>
  <si>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</si>
  <si>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</si>
  <si>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</si>
  <si>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</si>
  <si>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</si>
  <si>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</si>
  <si>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</si>
  <si>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</si>
  <si>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</si>
  <si>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</si>
  <si>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</si>
  <si>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</si>
  <si>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</si>
  <si>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</si>
  <si>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</si>
  <si>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</si>
  <si>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</si>
  <si>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</si>
  <si>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</si>
  <si>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</si>
  <si>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</si>
  <si>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</si>
  <si>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</si>
  <si>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</si>
  <si>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</si>
  <si>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</si>
  <si>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</si>
  <si>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</si>
  <si>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</si>
  <si>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</si>
  <si>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</si>
  <si>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</si>
  <si>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</si>
  <si>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</si>
  <si>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</si>
  <si>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</si>
  <si>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</si>
  <si>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</si>
  <si>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</si>
  <si>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</si>
  <si>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</si>
  <si>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</si>
  <si>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</si>
  <si>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</si>
  <si>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</si>
  <si>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</si>
  <si>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</si>
  <si>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</si>
  <si>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</si>
  <si>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</si>
  <si>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</si>
  <si>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</si>
  <si>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</si>
  <si>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</si>
  <si>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</si>
  <si>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</si>
  <si>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</si>
  <si>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</si>
  <si>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</si>
  <si>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</si>
  <si>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</si>
  <si>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</si>
  <si>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</si>
  <si>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</si>
  <si>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</si>
  <si>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</si>
  <si>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</si>
  <si>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</si>
  <si>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</si>
  <si>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</si>
  <si>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</si>
  <si>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</si>
  <si>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</si>
  <si>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</si>
  <si>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</si>
  <si>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</si>
  <si>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</si>
  <si>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</si>
  <si>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</si>
  <si>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</si>
  <si>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</si>
  <si>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</si>
  <si>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</si>
  <si>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</si>
  <si>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</si>
  <si>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</si>
  <si>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</si>
  <si>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</si>
  <si>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</si>
  <si>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</si>
  <si>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</si>
  <si>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</si>
  <si>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</si>
  <si>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</si>
  <si>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</si>
  <si>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</si>
  <si>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</si>
  <si>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</si>
  <si>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</si>
  <si>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</si>
  <si>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</si>
  <si>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</si>
  <si>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</si>
  <si>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</si>
  <si>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</si>
  <si>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</si>
  <si>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</si>
  <si>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</si>
  <si>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</si>
  <si>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</si>
  <si>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</si>
  <si>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</si>
  <si>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</si>
  <si>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</si>
  <si>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</si>
  <si>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</si>
  <si>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</si>
  <si>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</si>
  <si>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</si>
  <si>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</si>
  <si>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</si>
  <si>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</si>
  <si>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</si>
  <si>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</si>
  <si>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</si>
  <si>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</si>
  <si>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</si>
  <si>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</si>
  <si>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</si>
  <si>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</si>
  <si>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</si>
  <si>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</si>
  <si>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</si>
  <si>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</si>
  <si>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</si>
  <si>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</si>
  <si>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</si>
  <si>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</si>
  <si>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</si>
  <si>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</si>
  <si>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</si>
  <si>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</si>
  <si>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</si>
  <si>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</si>
  <si>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</si>
  <si>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</si>
  <si>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</si>
  <si>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</si>
  <si>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</si>
  <si>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</si>
  <si>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</si>
  <si>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</si>
  <si>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</si>
  <si>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</si>
  <si>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</si>
  <si>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</si>
  <si>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</si>
  <si>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</si>
  <si>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</si>
  <si>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</si>
  <si>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</si>
  <si>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</si>
  <si>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</si>
  <si>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</si>
  <si>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</si>
  <si>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</si>
  <si>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</si>
  <si>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</si>
  <si>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</si>
  <si>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</si>
  <si>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</si>
  <si>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</si>
  <si>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</si>
  <si>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</si>
  <si>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</si>
  <si>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</si>
  <si>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</si>
  <si>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</si>
  <si>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</si>
  <si>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</si>
  <si>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</si>
  <si>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</si>
  <si>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</si>
  <si>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</si>
  <si>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</si>
  <si>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</si>
  <si>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</si>
  <si>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</si>
  <si>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</si>
  <si>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</si>
  <si>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</si>
  <si>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</si>
  <si>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</si>
  <si>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</si>
  <si>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</si>
  <si>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</si>
  <si>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</si>
  <si>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</si>
  <si>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</si>
  <si>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</si>
  <si>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</si>
  <si>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</si>
  <si>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</si>
  <si>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</si>
  <si>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</si>
  <si>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</si>
  <si>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</si>
  <si>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</si>
  <si>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</si>
  <si>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</si>
  <si>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</si>
  <si>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</si>
  <si>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</si>
  <si>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</si>
  <si>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</si>
  <si>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</si>
  <si>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</si>
  <si>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</si>
  <si>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</si>
  <si>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</si>
  <si>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</si>
  <si>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</si>
  <si>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</si>
  <si>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</si>
  <si>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</si>
  <si>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</si>
  <si>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</si>
  <si>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</si>
  <si>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</si>
  <si>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</si>
  <si>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</si>
  <si>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</si>
  <si>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</si>
  <si>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</si>
  <si>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</si>
  <si>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</si>
  <si>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</si>
  <si>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</si>
  <si>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</si>
  <si>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</si>
  <si>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</si>
  <si>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</si>
  <si>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</si>
  <si>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</si>
  <si>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</si>
  <si>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</si>
  <si>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</si>
  <si>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</si>
  <si>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</si>
  <si>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</si>
  <si>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</si>
  <si>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</si>
  <si>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</si>
  <si>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</si>
  <si>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</si>
  <si>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</si>
  <si>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</si>
  <si>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</si>
  <si>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</si>
  <si>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</si>
  <si>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</si>
  <si>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</si>
  <si>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</si>
  <si>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</si>
  <si>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</si>
  <si>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</si>
  <si>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</si>
  <si>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</si>
  <si>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</si>
  <si>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</si>
  <si>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</si>
  <si>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</si>
  <si>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</si>
  <si>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</si>
  <si>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</si>
  <si>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</si>
  <si>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</si>
  <si>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</si>
  <si>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</si>
  <si>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</si>
  <si>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</si>
  <si>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</si>
  <si>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</si>
  <si>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</si>
  <si>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</si>
  <si>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</si>
  <si>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</si>
  <si>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</si>
  <si>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</si>
  <si>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</si>
  <si>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</si>
  <si>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</si>
  <si>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</si>
  <si>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</si>
  <si>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</si>
  <si>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</si>
  <si>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</si>
  <si>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</si>
  <si>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</si>
  <si>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</si>
  <si>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</si>
  <si>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</si>
  <si>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</si>
  <si>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</si>
  <si>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</si>
  <si>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</si>
  <si>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</si>
  <si>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</si>
  <si>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</si>
  <si>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</si>
  <si>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</si>
  <si>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</si>
  <si>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</si>
  <si>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</si>
  <si>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</si>
  <si>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</si>
  <si>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</si>
  <si>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</si>
  <si>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</si>
  <si>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</si>
  <si>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</si>
  <si>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</si>
  <si>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</si>
  <si>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</si>
  <si>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</si>
  <si>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</si>
  <si>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</si>
  <si>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</si>
  <si>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</si>
  <si>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</si>
  <si>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</si>
  <si>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</si>
  <si>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</si>
  <si>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</si>
  <si>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</si>
  <si>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</si>
  <si>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</si>
  <si>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</si>
  <si>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</si>
  <si>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</si>
  <si>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</si>
  <si>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</si>
  <si>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</si>
  <si>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</si>
  <si>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</si>
  <si>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</si>
  <si>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</si>
  <si>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</si>
  <si>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</si>
  <si>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</si>
  <si>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</si>
  <si>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</si>
  <si>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</si>
  <si>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</si>
  <si>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</si>
  <si>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</si>
  <si>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</si>
  <si>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</si>
  <si>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</si>
  <si>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</si>
  <si>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</si>
  <si>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</si>
  <si>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</si>
  <si>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</si>
  <si>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</si>
  <si>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</si>
  <si>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</si>
  <si>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</si>
  <si>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</si>
  <si>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</si>
  <si>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</si>
  <si>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</si>
  <si>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</si>
  <si>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</si>
  <si>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</si>
  <si>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</si>
  <si>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</si>
  <si>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</si>
  <si>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</si>
  <si>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</si>
  <si>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</si>
  <si>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</si>
  <si>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</si>
  <si>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</si>
  <si>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</si>
  <si>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</si>
  <si>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</si>
  <si>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</si>
  <si>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</si>
  <si>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</si>
  <si>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</si>
  <si>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</si>
  <si>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</si>
  <si>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</si>
  <si>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</si>
  <si>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</si>
  <si>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</si>
  <si>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</si>
  <si>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</si>
  <si>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</si>
  <si>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</si>
  <si>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</si>
  <si>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</si>
  <si>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</si>
  <si>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</si>
  <si>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</si>
  <si>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</si>
  <si>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</si>
  <si>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</si>
  <si>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</si>
  <si>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</si>
  <si>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</si>
  <si>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</si>
  <si>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</si>
  <si>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</si>
  <si>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</si>
  <si>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</si>
  <si>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</si>
  <si>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</si>
  <si>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</si>
  <si>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</si>
  <si>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</si>
  <si>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</si>
  <si>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</si>
  <si>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</si>
  <si>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</si>
  <si>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</si>
  <si>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</si>
  <si>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</si>
  <si>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</si>
  <si>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</si>
  <si>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</si>
  <si>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</si>
  <si>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</si>
  <si>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</si>
  <si>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</si>
  <si>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</si>
  <si>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</si>
  <si>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</si>
  <si>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</si>
  <si>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</si>
  <si>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</si>
  <si>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</si>
  <si>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</si>
  <si>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</si>
  <si>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</si>
  <si>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</si>
  <si>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</si>
  <si>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</si>
  <si>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</si>
  <si>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</si>
  <si>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</si>
  <si>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</si>
  <si>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</si>
  <si>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</si>
  <si>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</si>
  <si>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</si>
  <si>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</si>
  <si>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</si>
  <si>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</si>
  <si>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</si>
  <si>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</si>
  <si>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</si>
  <si>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</si>
  <si>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</si>
  <si>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</si>
  <si>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</si>
  <si>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</si>
  <si>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</si>
  <si>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</si>
  <si>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</si>
  <si>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</si>
  <si>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</si>
  <si>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</si>
  <si>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</si>
  <si>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</si>
  <si>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</si>
  <si>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</si>
  <si>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</si>
  <si>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</si>
  <si>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</si>
  <si>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</si>
  <si>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</si>
  <si>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</si>
  <si>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</si>
  <si>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</si>
  <si>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</si>
  <si>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</si>
  <si>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</si>
  <si>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</si>
  <si>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</si>
  <si>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</si>
  <si>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</si>
  <si>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</si>
  <si>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</si>
  <si>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</si>
  <si>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</si>
  <si>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</si>
  <si>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</si>
  <si>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</si>
  <si>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</si>
  <si>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</si>
  <si>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</si>
  <si>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</si>
  <si>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</si>
  <si>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</si>
  <si>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</si>
  <si>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</si>
  <si>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</si>
  <si>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</si>
  <si>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</si>
  <si>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</si>
  <si>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</si>
  <si>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</si>
  <si>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</si>
  <si>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</si>
  <si>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</si>
  <si>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</si>
  <si>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</si>
  <si>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</si>
  <si>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</si>
  <si>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</si>
  <si>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</si>
  <si>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</si>
  <si>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</si>
  <si>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</si>
  <si>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</si>
  <si>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</si>
  <si>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</si>
  <si>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</si>
  <si>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</si>
  <si>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</si>
  <si>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</si>
  <si>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</si>
  <si>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</si>
  <si>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</si>
  <si>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</si>
  <si>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</si>
  <si>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</si>
  <si>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</si>
  <si>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</si>
  <si>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</si>
  <si>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</si>
  <si>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</si>
  <si>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</si>
  <si>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</si>
  <si>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</si>
  <si>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</si>
  <si>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</si>
  <si>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</si>
  <si>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</si>
  <si>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</si>
  <si>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</si>
  <si>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</si>
  <si>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</si>
  <si>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</si>
  <si>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</si>
  <si>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</si>
  <si>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</si>
  <si>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</si>
  <si>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</si>
  <si>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</si>
  <si>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</si>
  <si>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</si>
  <si>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</si>
  <si>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</si>
  <si>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</si>
  <si>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</si>
  <si>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</si>
  <si>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</si>
  <si>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</si>
  <si>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</si>
  <si>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</si>
  <si>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</si>
  <si>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</si>
  <si>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</si>
  <si>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</si>
  <si>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</si>
  <si>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</si>
  <si>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</si>
  <si>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</si>
  <si>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</si>
  <si>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</si>
  <si>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</si>
  <si>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</si>
  <si>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</si>
  <si>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</si>
  <si>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</si>
  <si>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</si>
  <si>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</si>
  <si>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</si>
  <si>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</si>
  <si>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</si>
  <si>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</si>
  <si>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</si>
  <si>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</si>
  <si>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</si>
  <si>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</si>
  <si>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</si>
  <si>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</si>
  <si>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</si>
  <si>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</si>
  <si>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</si>
  <si>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</si>
  <si>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</si>
  <si>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</si>
  <si>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</si>
  <si>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</si>
  <si>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</si>
  <si>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</si>
  <si>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</si>
  <si>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</si>
  <si>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</si>
  <si>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</si>
  <si>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</si>
  <si>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</si>
  <si>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</si>
  <si>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</si>
  <si>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</si>
  <si>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</si>
  <si>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</si>
  <si>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</si>
  <si>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</si>
  <si>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</si>
  <si>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</si>
  <si>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</si>
  <si>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</si>
  <si>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</si>
  <si>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</si>
  <si>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</si>
  <si>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</si>
  <si>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</si>
  <si>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</si>
  <si>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</si>
  <si>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</si>
  <si>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</si>
  <si>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</si>
  <si>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</si>
  <si>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</si>
  <si>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</si>
  <si>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</si>
  <si>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</si>
  <si>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</si>
  <si>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</si>
  <si>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</si>
  <si>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</si>
  <si>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</si>
  <si>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</si>
  <si>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</si>
  <si>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</si>
  <si>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</si>
  <si>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</si>
  <si>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</si>
  <si>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</si>
  <si>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</si>
  <si>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</si>
  <si>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</si>
  <si>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</si>
  <si>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</si>
  <si>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</si>
  <si>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</si>
  <si>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</si>
  <si>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</si>
  <si>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</si>
  <si>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</si>
  <si>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</si>
  <si>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</si>
  <si>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</si>
  <si>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</si>
  <si>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</si>
  <si>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</si>
  <si>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</si>
  <si>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</si>
  <si>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</si>
  <si>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</si>
  <si>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</si>
  <si>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</si>
  <si>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</si>
  <si>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</si>
  <si>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</si>
  <si>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</si>
  <si>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</si>
  <si>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</si>
  <si>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</si>
  <si>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</si>
  <si>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</si>
  <si>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</si>
  <si>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</si>
  <si>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</si>
  <si>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</si>
  <si>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</si>
  <si>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</si>
  <si>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</si>
  <si>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</si>
  <si>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</si>
  <si>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</si>
  <si>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</si>
  <si>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</si>
  <si>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</si>
  <si>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</si>
  <si>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</si>
  <si>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</si>
  <si>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</si>
  <si>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</si>
  <si>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</si>
  <si>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</si>
  <si>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</si>
  <si>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</si>
  <si>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</si>
  <si>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</si>
  <si>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</si>
  <si>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</si>
  <si>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</si>
  <si>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</si>
  <si>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</si>
  <si>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</si>
  <si>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</si>
  <si>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</si>
  <si>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</si>
  <si>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</si>
  <si>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</si>
  <si>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</si>
  <si>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</si>
  <si>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</si>
  <si>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</si>
  <si>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</si>
  <si>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</si>
  <si>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</si>
  <si>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</si>
  <si>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</si>
  <si>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</si>
  <si>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</si>
  <si>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</si>
  <si>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</si>
  <si>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</si>
  <si>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</si>
  <si>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</si>
  <si>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</si>
  <si>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</si>
  <si>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</si>
  <si>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</si>
  <si>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</si>
  <si>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</si>
  <si>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</si>
  <si>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</si>
  <si>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</si>
  <si>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</si>
  <si>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</si>
  <si>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</si>
  <si>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</si>
  <si>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</si>
  <si>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</si>
  <si>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</si>
  <si>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</si>
  <si>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</si>
  <si>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</si>
  <si>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</si>
  <si>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</si>
  <si>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</si>
  <si>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</si>
  <si>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</si>
  <si>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</si>
  <si>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</si>
  <si>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</si>
  <si>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</si>
  <si>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</si>
  <si>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</si>
  <si>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</si>
  <si>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</si>
  <si>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</si>
  <si>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</si>
  <si>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</si>
  <si>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</si>
  <si>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</si>
  <si>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</si>
  <si>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</si>
  <si>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</si>
  <si>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</si>
  <si>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</si>
  <si>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</si>
  <si>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</si>
  <si>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</si>
  <si>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</si>
  <si>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</si>
  <si>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</si>
  <si>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</si>
  <si>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</si>
  <si>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</si>
  <si>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</si>
  <si>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</si>
  <si>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</si>
  <si>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</si>
  <si>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</si>
  <si>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</si>
  <si>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</si>
  <si>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</si>
  <si>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</si>
  <si>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</si>
  <si>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</si>
  <si>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</si>
  <si>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</si>
  <si>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</si>
  <si>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</si>
  <si>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</si>
  <si>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</si>
  <si>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</si>
  <si>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</si>
  <si>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</si>
  <si>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</si>
  <si>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</si>
  <si>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</si>
  <si>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</si>
  <si>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</si>
  <si>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</si>
  <si>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</si>
  <si>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</si>
  <si>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</si>
  <si>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</si>
  <si>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</si>
  <si>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</si>
  <si>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</si>
  <si>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</si>
  <si>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</si>
  <si>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</si>
  <si>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</si>
  <si>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</si>
  <si>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</si>
  <si>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</si>
  <si>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</si>
  <si>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</si>
  <si>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</si>
  <si>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</si>
  <si>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</si>
  <si>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</si>
  <si>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</si>
  <si>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</si>
  <si>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</si>
  <si>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</si>
  <si>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</si>
  <si>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</si>
  <si>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</si>
  <si>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</si>
  <si>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</si>
  <si>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</si>
  <si>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</si>
  <si>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</si>
  <si>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</si>
  <si>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</si>
  <si>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</si>
  <si>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</si>
  <si>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</si>
  <si>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</si>
  <si>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</si>
  <si>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</si>
  <si>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</si>
  <si>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</si>
  <si>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</si>
  <si>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</si>
  <si>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</si>
  <si>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</si>
  <si>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</si>
  <si>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</si>
  <si>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</si>
  <si>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</si>
  <si>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</si>
  <si>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</si>
  <si>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</si>
  <si>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</si>
  <si>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</si>
  <si>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</si>
  <si>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</si>
  <si>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</si>
  <si>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</si>
  <si>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</si>
  <si>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</si>
  <si>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</si>
  <si>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</si>
  <si>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</si>
  <si>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</si>
  <si>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</si>
  <si>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</si>
  <si>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</si>
  <si>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</si>
  <si>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</si>
  <si>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</si>
  <si>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</si>
  <si>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</si>
  <si>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</si>
  <si>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</si>
  <si>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</si>
  <si>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</si>
  <si>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</si>
  <si>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</si>
  <si>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</si>
  <si>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</si>
  <si>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</si>
  <si>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</si>
  <si>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</si>
  <si>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</si>
  <si>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</si>
  <si>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</si>
  <si>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</si>
  <si>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</si>
  <si>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</si>
  <si>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</si>
  <si>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</si>
  <si>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</si>
  <si>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</si>
  <si>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</si>
  <si>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</si>
  <si>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</si>
  <si>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</si>
  <si>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</si>
  <si>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</si>
  <si>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</si>
  <si>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</si>
  <si>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</si>
  <si>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</si>
  <si>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</si>
  <si>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</si>
  <si>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</si>
  <si>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</si>
  <si>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</si>
  <si>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</si>
  <si>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</si>
  <si>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</si>
  <si>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</si>
  <si>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</si>
  <si>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</si>
  <si>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</si>
  <si>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</si>
  <si>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</si>
  <si>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</si>
  <si>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</si>
  <si>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</si>
  <si>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</si>
  <si>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</si>
  <si>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</si>
  <si>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</si>
  <si>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</si>
  <si>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</si>
  <si>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</si>
  <si>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</si>
  <si>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</si>
  <si>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</si>
  <si>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</si>
  <si>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</si>
  <si>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</si>
  <si>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</si>
  <si>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</si>
  <si>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</si>
  <si>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</si>
  <si>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</si>
  <si>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</si>
  <si>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</si>
  <si>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</si>
  <si>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</si>
  <si>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</si>
  <si>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</si>
  <si>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</si>
  <si>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</si>
  <si>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</si>
  <si>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</si>
  <si>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</si>
  <si>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</si>
  <si>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</si>
  <si>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</si>
  <si>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</si>
  <si>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</si>
  <si>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</si>
  <si>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</si>
  <si>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</si>
  <si>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</si>
  <si>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</si>
  <si>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</si>
  <si>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</si>
  <si>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</si>
  <si>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</si>
  <si>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</si>
  <si>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</si>
  <si>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</si>
  <si>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</si>
  <si>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</si>
  <si>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</si>
  <si>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</si>
  <si>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</si>
  <si>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</si>
  <si>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</si>
  <si>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</si>
  <si>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</si>
  <si>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</si>
  <si>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</si>
  <si>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</si>
  <si>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</si>
  <si>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</si>
  <si>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</si>
  <si>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</si>
  <si>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</si>
  <si>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</si>
  <si>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</si>
  <si>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</si>
  <si>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</si>
  <si>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</si>
  <si>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</si>
  <si>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</si>
  <si>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</si>
  <si>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</si>
  <si>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</si>
  <si>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</si>
  <si>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</si>
  <si>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</si>
  <si>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</si>
  <si>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</si>
  <si>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</si>
  <si>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</si>
  <si>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</si>
  <si>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</si>
  <si>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</si>
  <si>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</si>
  <si>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</si>
  <si>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</si>
  <si>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</si>
  <si>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</si>
  <si>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</si>
  <si>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</si>
  <si>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</si>
  <si>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</si>
  <si>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</si>
  <si>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</si>
  <si>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</si>
  <si>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</si>
  <si>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</si>
  <si>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</si>
  <si>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</si>
  <si>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</si>
  <si>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</si>
  <si>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</si>
  <si>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</si>
  <si>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</si>
  <si>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</si>
  <si>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</si>
  <si>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</si>
  <si>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</si>
  <si>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</si>
  <si>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</si>
  <si>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</si>
  <si>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</si>
  <si>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</si>
  <si>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</si>
  <si>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</si>
  <si>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</si>
  <si>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</si>
  <si>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</si>
  <si>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</si>
  <si>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</si>
  <si>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</si>
  <si>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</si>
  <si>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</si>
  <si>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</si>
  <si>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</si>
  <si>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</si>
  <si>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</si>
  <si>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</si>
  <si>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</si>
  <si>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</si>
  <si>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</si>
  <si>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</si>
  <si>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</si>
  <si>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</si>
  <si>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</si>
  <si>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</si>
  <si>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</si>
  <si>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</si>
  <si>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</si>
  <si>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</si>
  <si>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</si>
  <si>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</si>
  <si>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</si>
  <si>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</si>
  <si>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</si>
  <si>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</si>
  <si>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</si>
  <si>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</si>
  <si>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</si>
  <si>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</si>
  <si>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</si>
  <si>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</si>
  <si>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</si>
  <si>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</si>
  <si>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</si>
  <si>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</si>
  <si>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</si>
  <si>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</si>
  <si>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</si>
  <si>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</si>
  <si>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</si>
  <si>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</si>
  <si>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</si>
  <si>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</si>
  <si>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</si>
  <si>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</si>
  <si>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</si>
  <si>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</si>
  <si>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</si>
  <si>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</si>
  <si>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</si>
  <si>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</si>
  <si>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</si>
  <si>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</si>
  <si>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</si>
  <si>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</si>
  <si>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</si>
  <si>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</si>
  <si>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</si>
  <si>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</si>
  <si>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</si>
  <si>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</si>
  <si>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</si>
  <si>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</si>
  <si>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</si>
  <si>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</si>
  <si>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</si>
  <si>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</si>
  <si>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</si>
  <si>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</si>
  <si>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</si>
  <si>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</si>
  <si>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</si>
  <si>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</si>
  <si>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</si>
  <si>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</si>
  <si>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</si>
  <si>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</si>
  <si>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</si>
  <si>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</si>
  <si>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</si>
  <si>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</si>
  <si>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</si>
  <si>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</si>
  <si>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</si>
  <si>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</si>
  <si>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</si>
  <si>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</si>
  <si>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</si>
  <si>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</si>
  <si>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</si>
  <si>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</si>
  <si>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</si>
  <si>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</si>
  <si>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</si>
  <si>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</si>
  <si>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</si>
  <si>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</si>
  <si>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</si>
  <si>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</si>
  <si>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</si>
  <si>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</si>
  <si>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</si>
  <si>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</si>
  <si>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</si>
  <si>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</si>
  <si>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</si>
  <si>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</si>
  <si>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</si>
  <si>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</si>
  <si>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</si>
  <si>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</si>
  <si>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</si>
  <si>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</si>
  <si>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</si>
  <si>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</si>
  <si>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</si>
  <si>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</si>
  <si>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</si>
  <si>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</si>
  <si>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</si>
  <si>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</si>
  <si>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</si>
  <si>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</si>
  <si>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</si>
  <si>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</si>
  <si>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</si>
  <si>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</si>
  <si>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</si>
  <si>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</si>
  <si>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</si>
  <si>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</si>
  <si>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</si>
  <si>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</si>
  <si>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</si>
  <si>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</si>
  <si>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</si>
  <si>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</si>
  <si>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</si>
  <si>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</si>
  <si>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</si>
  <si>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</si>
  <si>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</si>
  <si>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</si>
  <si>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</si>
  <si>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</si>
  <si>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</si>
  <si>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</si>
  <si>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</si>
  <si>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</si>
  <si>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</si>
  <si>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</si>
  <si>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</si>
  <si>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</si>
  <si>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</si>
  <si>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</si>
  <si>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</si>
  <si>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</si>
  <si>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</si>
  <si>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</si>
  <si>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</si>
  <si>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</si>
  <si>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</si>
  <si>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</si>
  <si>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</si>
  <si>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</si>
  <si>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</si>
  <si>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</si>
  <si>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</si>
  <si>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</si>
  <si>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</si>
  <si>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</si>
  <si>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</si>
  <si>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</si>
  <si>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</si>
  <si>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</si>
  <si>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</si>
  <si>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</si>
  <si>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</si>
  <si>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</si>
  <si>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</si>
  <si>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</si>
  <si>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</si>
  <si>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</si>
  <si>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</si>
  <si>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</si>
  <si>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</si>
  <si>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</si>
  <si>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</si>
  <si>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</si>
  <si>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</si>
  <si>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</si>
  <si>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</si>
  <si>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</si>
  <si>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</si>
  <si>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</si>
  <si>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</si>
  <si>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</si>
  <si>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</si>
  <si>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</si>
  <si>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</si>
  <si>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</si>
  <si>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</si>
  <si>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</si>
  <si>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</si>
  <si>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</si>
  <si>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</si>
  <si>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</si>
  <si>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</si>
  <si>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</si>
  <si>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</si>
  <si>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</si>
  <si>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</si>
  <si>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</si>
  <si>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</si>
  <si>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</si>
  <si>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</si>
  <si>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</si>
  <si>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</si>
  <si>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</si>
  <si>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</si>
  <si>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</si>
  <si>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</si>
  <si>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</si>
  <si>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</si>
  <si>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</si>
  <si>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</si>
  <si>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</si>
  <si>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</si>
  <si>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</si>
  <si>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</si>
  <si>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</si>
  <si>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</si>
  <si>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</si>
  <si>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</si>
  <si>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</si>
  <si>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</si>
  <si>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</si>
  <si>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</si>
  <si>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</si>
  <si>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</si>
  <si>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</si>
  <si>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</si>
  <si>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</si>
  <si>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</si>
  <si>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</si>
  <si>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</si>
  <si>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</si>
  <si>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</si>
  <si>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</si>
  <si>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</si>
  <si>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</si>
  <si>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</si>
  <si>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</si>
  <si>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</si>
  <si>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</si>
  <si>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</si>
  <si>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</si>
  <si>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</si>
  <si>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</si>
  <si>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</si>
  <si>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</si>
  <si>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</si>
  <si>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</si>
  <si>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</si>
  <si>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</si>
  <si>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</si>
  <si>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</si>
  <si>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</si>
  <si>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</si>
  <si>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</si>
  <si>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</si>
  <si>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</si>
  <si>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</si>
  <si>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</si>
  <si>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</si>
  <si>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</si>
  <si>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</si>
  <si>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</si>
  <si>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</si>
  <si>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</si>
  <si>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</si>
  <si>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</si>
  <si>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</si>
  <si>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</si>
  <si>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</si>
  <si>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</si>
  <si>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</si>
  <si>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</si>
  <si>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</si>
  <si>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</si>
  <si>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</si>
  <si>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</si>
  <si>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</si>
  <si>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</si>
  <si>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</si>
  <si>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</si>
  <si>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</si>
  <si>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</si>
  <si>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</si>
  <si>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</si>
  <si>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</si>
  <si>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</si>
  <si>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</si>
  <si>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</si>
  <si>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</si>
  <si>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</si>
  <si>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</si>
  <si>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</si>
  <si>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</si>
  <si>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</si>
  <si>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</si>
  <si>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</si>
  <si>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</si>
  <si>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</si>
  <si>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</si>
  <si>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</si>
  <si>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</si>
  <si>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</si>
  <si>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</si>
  <si>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</si>
  <si>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</si>
  <si>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</si>
  <si>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</si>
  <si>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</si>
  <si>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</si>
  <si>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</si>
  <si>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</si>
  <si>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</si>
  <si>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</si>
  <si>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</si>
  <si>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</si>
  <si>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</si>
  <si>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</si>
  <si>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</si>
  <si>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</si>
  <si>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</si>
  <si>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</si>
  <si>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</si>
  <si>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</si>
  <si>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</si>
  <si>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</si>
  <si>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</si>
  <si>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</si>
  <si>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</si>
  <si>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</si>
  <si>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</si>
  <si>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</si>
  <si>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</si>
  <si>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</si>
  <si>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</si>
  <si>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</si>
  <si>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</si>
  <si>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</si>
  <si>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</si>
  <si>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</si>
  <si>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</si>
  <si>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</si>
  <si>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</si>
  <si>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</si>
  <si>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</si>
  <si>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</si>
  <si>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</si>
  <si>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</si>
  <si>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</si>
  <si>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</si>
  <si>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</si>
  <si>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</si>
  <si>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</si>
  <si>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</si>
  <si>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</si>
  <si>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</si>
  <si>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</si>
  <si>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</si>
  <si>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</si>
  <si>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</si>
  <si>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</si>
  <si>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</si>
  <si>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</si>
  <si>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</si>
  <si>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</si>
  <si>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</si>
  <si>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</si>
  <si>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</si>
  <si>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</si>
  <si>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</si>
  <si>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</si>
  <si>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</si>
  <si>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</si>
  <si>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</si>
  <si>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</si>
  <si>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</si>
  <si>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</si>
  <si>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</si>
  <si>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</si>
  <si>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</si>
  <si>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</si>
  <si>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</si>
  <si>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</si>
  <si>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</si>
  <si>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</si>
  <si>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</si>
  <si>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</si>
  <si>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</si>
  <si>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</si>
  <si>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</si>
  <si>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</si>
  <si>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</si>
  <si>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</si>
  <si>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</si>
  <si>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</si>
  <si>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</si>
  <si>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</si>
  <si>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</si>
  <si>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</si>
  <si>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</si>
  <si>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</si>
  <si>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</si>
  <si>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</si>
  <si>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</si>
  <si>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</si>
  <si>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</si>
  <si>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</si>
  <si>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</si>
  <si>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</si>
  <si>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</si>
  <si>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</si>
  <si>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</si>
  <si>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</si>
  <si>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</si>
  <si>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</si>
  <si>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</si>
  <si>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</si>
  <si>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</si>
  <si>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</si>
  <si>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</si>
  <si>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</si>
  <si>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</si>
  <si>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</si>
  <si>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</si>
  <si>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</si>
  <si>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</si>
  <si>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</si>
  <si>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</si>
  <si>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</si>
  <si>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</si>
  <si>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</si>
  <si>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</si>
  <si>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</si>
  <si>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</si>
  <si>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</si>
  <si>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</si>
  <si>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</si>
  <si>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</si>
  <si>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</si>
  <si>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</si>
  <si>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</si>
  <si>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</si>
  <si>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</si>
  <si>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</si>
  <si>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</si>
  <si>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</si>
  <si>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</si>
  <si>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</si>
  <si>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</si>
  <si>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</si>
  <si>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</si>
  <si>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</si>
  <si>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</si>
  <si>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</si>
  <si>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</si>
  <si>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</si>
  <si>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</si>
  <si>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</si>
  <si>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</si>
  <si>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</si>
  <si>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</si>
  <si>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</si>
  <si>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</si>
  <si>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</si>
  <si>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</si>
  <si>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</si>
  <si>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</si>
  <si>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</si>
  <si>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</si>
  <si>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</si>
  <si>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</si>
  <si>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</si>
  <si>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</si>
  <si>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</si>
  <si>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</si>
  <si>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</si>
  <si>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</si>
  <si>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</si>
  <si>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</si>
  <si>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</si>
  <si>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</si>
  <si>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</si>
  <si>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</si>
  <si>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</si>
  <si>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</si>
  <si>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</si>
  <si>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</si>
  <si>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</si>
  <si>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</si>
  <si>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</si>
  <si>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</si>
  <si>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</si>
  <si>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</si>
  <si>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</si>
  <si>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</si>
  <si>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</si>
  <si>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</si>
  <si>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</si>
  <si>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</si>
  <si>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</si>
  <si>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</si>
  <si>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</si>
  <si>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</si>
  <si>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</si>
  <si>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</si>
  <si>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</si>
  <si>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</si>
  <si>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</si>
  <si>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</si>
  <si>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</si>
  <si>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</si>
  <si>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</si>
  <si>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</si>
  <si>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</si>
  <si>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</si>
  <si>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</si>
  <si>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</si>
  <si>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</si>
  <si>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</si>
  <si>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</si>
  <si>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</si>
  <si>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</si>
  <si>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</si>
  <si>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</si>
  <si>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</si>
  <si>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</si>
  <si>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</si>
  <si>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</si>
  <si>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</si>
  <si>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</si>
  <si>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</si>
  <si>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</si>
  <si>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</si>
  <si>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</si>
  <si>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</si>
  <si>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</si>
  <si>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</si>
  <si>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</si>
  <si>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</si>
  <si>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</si>
  <si>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</si>
  <si>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</si>
  <si>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</si>
  <si>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</si>
  <si>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</si>
  <si>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</si>
  <si>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</si>
  <si>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</si>
  <si>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</si>
  <si>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</si>
  <si>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</si>
  <si>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</si>
  <si>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</si>
  <si>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</si>
  <si>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</si>
  <si>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</si>
  <si>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</si>
  <si>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</si>
  <si>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</si>
  <si>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</si>
  <si>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</si>
  <si>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</si>
  <si>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</si>
  <si>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</si>
  <si>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</si>
  <si>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</si>
  <si>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</si>
  <si>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</si>
  <si>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</si>
  <si>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</si>
  <si>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</si>
  <si>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</si>
  <si>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</si>
  <si>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</si>
  <si>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</si>
  <si>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</si>
  <si>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</si>
  <si>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</si>
  <si>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</si>
  <si>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</si>
  <si>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</si>
  <si>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</si>
  <si>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</si>
  <si>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</si>
  <si>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</si>
  <si>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</si>
  <si>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</si>
  <si>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</si>
  <si>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</si>
  <si>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</si>
  <si>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</si>
  <si>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</si>
  <si>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</si>
  <si>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</si>
  <si>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</si>
  <si>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</si>
  <si>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</si>
  <si>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</si>
  <si>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</si>
  <si>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</si>
  <si>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</si>
  <si>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</si>
  <si>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</si>
  <si>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</si>
  <si>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</si>
  <si>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</si>
  <si>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</si>
  <si>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</si>
  <si>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</si>
  <si>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</si>
  <si>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</si>
  <si>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</si>
  <si>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</si>
  <si>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</si>
  <si>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</si>
  <si>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</si>
  <si>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</si>
  <si>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</si>
  <si>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</si>
  <si>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</si>
  <si>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</si>
  <si>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</si>
  <si>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</si>
  <si>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</si>
  <si>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</si>
  <si>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</si>
  <si>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</si>
  <si>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</si>
  <si>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</si>
  <si>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</si>
  <si>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</si>
  <si>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</si>
  <si>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</si>
  <si>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</si>
  <si>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</si>
  <si>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</si>
  <si>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</si>
  <si>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</si>
  <si>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</si>
  <si>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</si>
  <si>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</si>
  <si>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</si>
  <si>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</si>
  <si>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</si>
  <si>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</si>
  <si>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</si>
  <si>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</si>
  <si>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</si>
  <si>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</si>
  <si>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</si>
  <si>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</si>
  <si>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</si>
  <si>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</si>
  <si>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</si>
  <si>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</si>
  <si>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</si>
  <si>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</si>
  <si>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</si>
  <si>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</si>
  <si>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</si>
  <si>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</si>
  <si>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</si>
  <si>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</si>
  <si>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</si>
  <si>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</si>
  <si>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</si>
  <si>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</si>
  <si>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</si>
  <si>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</si>
  <si>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</si>
  <si>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</si>
  <si>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</si>
  <si>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</si>
  <si>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</si>
  <si>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</si>
  <si>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</si>
  <si>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</si>
  <si>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</si>
  <si>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</si>
  <si>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</si>
  <si>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</si>
  <si>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</si>
  <si>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</si>
  <si>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</si>
  <si>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</si>
  <si>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</si>
  <si>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</si>
  <si>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</si>
  <si>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</si>
  <si>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</si>
  <si>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</si>
  <si>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</si>
  <si>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</si>
  <si>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</si>
  <si>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</si>
  <si>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</si>
  <si>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</si>
  <si>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</si>
  <si>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</si>
  <si>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</si>
  <si>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</si>
  <si>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</si>
  <si>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</si>
  <si>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</si>
  <si>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</si>
  <si>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</si>
  <si>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</si>
  <si>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</si>
  <si>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</si>
  <si>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</si>
  <si>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</si>
  <si>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</si>
  <si>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</si>
  <si>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</si>
  <si>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</si>
  <si>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</si>
  <si>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</si>
  <si>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</si>
  <si>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</si>
  <si>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</si>
  <si>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</si>
  <si>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</si>
  <si>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</si>
  <si>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</si>
  <si>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</si>
  <si>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</si>
  <si>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</si>
  <si>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</si>
  <si>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</si>
  <si>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</si>
  <si>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</si>
  <si>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</si>
  <si>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</si>
  <si>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</si>
  <si>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</si>
  <si>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</si>
  <si>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</si>
  <si>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</si>
  <si>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</si>
  <si>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</si>
  <si>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</si>
  <si>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</si>
  <si>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</si>
  <si>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</si>
  <si>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</si>
  <si>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</si>
  <si>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</si>
  <si>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</si>
  <si>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</si>
  <si>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</si>
  <si>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</si>
  <si>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</si>
  <si>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</si>
  <si>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</si>
  <si>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</si>
  <si>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</si>
  <si>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</si>
  <si>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</si>
  <si>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</si>
  <si>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</si>
  <si>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</si>
  <si>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</si>
  <si>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</si>
  <si>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</si>
  <si>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</si>
  <si>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</si>
  <si>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</si>
  <si>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</si>
  <si>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</si>
  <si>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</si>
  <si>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</si>
  <si>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</si>
  <si>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</si>
  <si>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</si>
  <si>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</si>
  <si>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</si>
  <si>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</si>
  <si>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</si>
  <si>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</si>
  <si>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</si>
  <si>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</si>
  <si>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</si>
  <si>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</si>
  <si>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</si>
  <si>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</si>
  <si>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</si>
  <si>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</si>
  <si>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</si>
  <si>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</si>
  <si>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</si>
  <si>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</si>
  <si>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</si>
  <si>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</si>
  <si>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</si>
  <si>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</si>
  <si>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</si>
  <si>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</si>
  <si>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</si>
  <si>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</si>
  <si>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</si>
  <si>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</si>
  <si>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</si>
  <si>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</si>
  <si>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</si>
  <si>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</si>
  <si>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</si>
  <si>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</si>
  <si>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</si>
  <si>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</si>
  <si>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</si>
  <si>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</si>
  <si>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</si>
  <si>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</si>
  <si>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</si>
  <si>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</si>
  <si>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</si>
  <si>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</si>
  <si>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</si>
  <si>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</si>
  <si>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</si>
  <si>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</si>
  <si>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</si>
  <si>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</si>
  <si>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</si>
  <si>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</si>
  <si>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</si>
  <si>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</si>
  <si>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</si>
  <si>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</si>
  <si>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</si>
  <si>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</si>
  <si>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</si>
  <si>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</si>
  <si>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</si>
  <si>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</si>
  <si>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</si>
  <si>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</si>
  <si>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</si>
  <si>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</si>
  <si>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</si>
  <si>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</si>
  <si>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</si>
  <si>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</si>
  <si>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</si>
  <si>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</si>
  <si>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</si>
  <si>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</si>
  <si>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</si>
  <si>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</si>
  <si>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</si>
  <si>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</si>
  <si>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</si>
  <si>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</si>
  <si>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</si>
  <si>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</si>
  <si>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</si>
  <si>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</si>
  <si>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</si>
  <si>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</si>
  <si>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</si>
  <si>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</si>
  <si>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</si>
  <si>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</si>
  <si>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</si>
  <si>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</si>
  <si>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</si>
  <si>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</si>
  <si>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</si>
  <si>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</si>
  <si>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</si>
  <si>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</si>
  <si>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</si>
  <si>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</si>
  <si>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</si>
  <si>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</si>
  <si>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</si>
  <si>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</si>
  <si>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</si>
  <si>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</si>
  <si>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</si>
  <si>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</si>
  <si>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</si>
  <si>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</si>
  <si>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</si>
  <si>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</si>
  <si>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</si>
  <si>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</si>
  <si>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</si>
  <si>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</si>
  <si>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</si>
  <si>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</si>
  <si>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</si>
  <si>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</si>
  <si>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</si>
  <si>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</si>
  <si>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</si>
  <si>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</si>
  <si>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</si>
  <si>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</si>
  <si>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</si>
  <si>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</si>
  <si>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</si>
  <si>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</si>
  <si>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</si>
  <si>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</si>
  <si>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</si>
  <si>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</si>
  <si>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</si>
  <si>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</si>
  <si>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</si>
  <si>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</si>
  <si>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</si>
  <si>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</si>
  <si>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</si>
  <si>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</si>
  <si>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</si>
  <si>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</si>
  <si>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</si>
  <si>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</si>
  <si>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</si>
  <si>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</si>
  <si>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</si>
  <si>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</si>
  <si>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</si>
  <si>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</si>
  <si>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</si>
  <si>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</si>
  <si>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</si>
  <si>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</si>
  <si>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</si>
  <si>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</si>
  <si>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</si>
  <si>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</si>
  <si>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</si>
  <si>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</si>
  <si>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</si>
  <si>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</si>
  <si>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</si>
  <si>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</si>
  <si>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</si>
  <si>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</si>
  <si>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</si>
  <si>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</si>
  <si>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</si>
  <si>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</si>
  <si>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</si>
  <si>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</si>
  <si>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</si>
  <si>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</si>
  <si>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</si>
  <si>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</si>
  <si>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</si>
  <si>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</si>
  <si>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</si>
  <si>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</si>
  <si>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</si>
  <si>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</si>
  <si>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</si>
  <si>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</si>
  <si>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</si>
  <si>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</si>
  <si>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</si>
  <si>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</si>
  <si>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</si>
  <si>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</si>
  <si>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</si>
  <si>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</si>
  <si>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</si>
  <si>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</si>
  <si>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</si>
  <si>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</si>
  <si>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</si>
  <si>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</si>
  <si>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</si>
  <si>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</si>
  <si>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</si>
  <si>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</si>
  <si>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</si>
  <si>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</si>
  <si>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</si>
  <si>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</si>
  <si>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</si>
  <si>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</si>
  <si>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</si>
  <si>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</si>
  <si>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</si>
  <si>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</si>
  <si>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</si>
  <si>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</si>
  <si>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</si>
  <si>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</si>
  <si>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</si>
  <si>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</si>
  <si>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</si>
  <si>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</si>
  <si>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</si>
  <si>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</si>
  <si>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</si>
  <si>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</si>
  <si>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</si>
  <si>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</si>
  <si>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</si>
  <si>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</si>
  <si>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</si>
  <si>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</si>
  <si>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</si>
  <si>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</si>
  <si>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</si>
  <si>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</si>
  <si>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</si>
  <si>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</si>
  <si>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</si>
  <si>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</si>
  <si>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</si>
  <si>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</si>
  <si>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</si>
  <si>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</si>
  <si>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</si>
  <si>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</si>
  <si>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</si>
  <si>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</si>
  <si>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</si>
  <si>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</si>
  <si>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</si>
  <si>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</si>
  <si>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</si>
  <si>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</si>
  <si>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</si>
  <si>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</si>
  <si>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</si>
  <si>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</si>
  <si>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</si>
  <si>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</si>
  <si>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</si>
  <si>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</si>
  <si>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</si>
  <si>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</si>
  <si>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</si>
  <si>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</si>
  <si>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</si>
  <si>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</si>
  <si>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</si>
  <si>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</si>
  <si>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</si>
  <si>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</si>
  <si>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</si>
  <si>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</si>
  <si>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</si>
  <si>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</si>
  <si>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</si>
  <si>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</si>
  <si>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</si>
  <si>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</si>
  <si>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</si>
  <si>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</si>
  <si>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</si>
  <si>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</si>
  <si>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</si>
  <si>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</si>
  <si>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</si>
  <si>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</si>
  <si>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</si>
  <si>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</si>
  <si>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</si>
  <si>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</si>
  <si>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</si>
  <si>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</si>
  <si>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</si>
  <si>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</si>
  <si>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</si>
  <si>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</si>
  <si>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</si>
  <si>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</si>
  <si>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</si>
  <si>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</si>
  <si>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</si>
  <si>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</si>
  <si>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</si>
  <si>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</si>
  <si>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</si>
  <si>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</si>
  <si>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</si>
  <si>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</si>
  <si>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</si>
  <si>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</si>
  <si>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</si>
  <si>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</si>
  <si>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</si>
  <si>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</si>
  <si>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</si>
  <si>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</si>
  <si>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</si>
  <si>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</si>
  <si>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</si>
  <si>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</si>
  <si>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</si>
  <si>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</si>
  <si>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</si>
  <si>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</si>
  <si>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</si>
  <si>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</si>
  <si>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</si>
  <si>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</si>
  <si>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</si>
  <si>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</si>
  <si>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</si>
  <si>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</si>
  <si>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</si>
  <si>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</si>
  <si>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</si>
  <si>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</si>
  <si>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</si>
  <si>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</si>
  <si>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</si>
  <si>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</si>
  <si>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</si>
  <si>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</si>
  <si>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</si>
  <si>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</si>
  <si>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</si>
  <si>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</si>
  <si>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</si>
  <si>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</si>
  <si>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</si>
  <si>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</si>
  <si>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</si>
  <si>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</si>
  <si>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</si>
  <si>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</si>
  <si>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</si>
  <si>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</si>
  <si>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</si>
  <si>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</si>
  <si>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</si>
  <si>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</si>
  <si>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</si>
  <si>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</si>
  <si>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</si>
  <si>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</si>
  <si>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</si>
  <si>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</si>
  <si>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</si>
  <si>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</si>
  <si>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</si>
  <si>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</si>
  <si>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</si>
  <si>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</si>
  <si>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</si>
  <si>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</si>
  <si>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</si>
  <si>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</si>
  <si>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</si>
  <si>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</si>
  <si>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</si>
  <si>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</si>
  <si>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</si>
  <si>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</si>
  <si>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</si>
  <si>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</si>
  <si>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</si>
  <si>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</si>
  <si>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</si>
  <si>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</si>
  <si>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</si>
  <si>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</si>
  <si>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</si>
  <si>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</si>
  <si>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</si>
  <si>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</si>
  <si>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</si>
  <si>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</si>
  <si>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</si>
  <si>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</si>
  <si>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</si>
  <si>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</si>
  <si>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</si>
  <si>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</si>
  <si>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</si>
  <si>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</si>
  <si>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</si>
  <si>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</si>
  <si>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</si>
  <si>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</si>
  <si>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</si>
  <si>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</si>
  <si>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</si>
  <si>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</si>
  <si>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</si>
  <si>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</si>
  <si>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</si>
  <si>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</si>
  <si>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</si>
  <si>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</si>
  <si>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</si>
  <si>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</si>
  <si>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</si>
  <si>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</si>
  <si>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</si>
  <si>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</si>
  <si>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</si>
  <si>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</si>
  <si>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</si>
  <si>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</si>
  <si>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</si>
  <si>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</si>
  <si>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</si>
  <si>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</si>
  <si>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</si>
  <si>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</si>
  <si>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</si>
  <si>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</si>
  <si>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</si>
  <si>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</si>
  <si>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</si>
  <si>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</si>
  <si>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</si>
  <si>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</si>
  <si>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</si>
  <si>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</si>
  <si>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</si>
  <si>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</si>
  <si>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</si>
  <si>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</si>
  <si>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</si>
  <si>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</si>
  <si>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</si>
  <si>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</si>
  <si>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</si>
  <si>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</si>
  <si>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</si>
  <si>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</si>
  <si>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</si>
  <si>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</si>
  <si>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</si>
  <si>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</si>
  <si>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</si>
  <si>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</si>
  <si>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</si>
  <si>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</si>
  <si>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</si>
  <si>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</si>
  <si>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</si>
  <si>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</si>
  <si>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</si>
  <si>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</si>
  <si>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</si>
  <si>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</si>
  <si>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</si>
  <si>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</si>
  <si>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</si>
  <si>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</si>
  <si>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</si>
  <si>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</si>
  <si>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</si>
  <si>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</si>
  <si>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</si>
  <si>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</si>
  <si>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</si>
  <si>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</si>
  <si>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</si>
  <si>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</si>
  <si>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</si>
  <si>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</si>
  <si>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</si>
  <si>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</si>
  <si>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</si>
  <si>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</si>
  <si>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</si>
  <si>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</si>
  <si>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</si>
  <si>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</si>
  <si>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</si>
  <si>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</si>
  <si>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</si>
  <si>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</si>
  <si>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</si>
  <si>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</si>
  <si>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</si>
  <si>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</si>
  <si>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</si>
  <si>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</si>
  <si>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</si>
  <si>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</si>
  <si>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</si>
  <si>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</si>
  <si>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</si>
  <si>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</si>
  <si>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</si>
  <si>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</si>
  <si>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</si>
  <si>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</si>
  <si>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</si>
  <si>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</si>
  <si>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</si>
  <si>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</si>
  <si>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</si>
  <si>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</si>
  <si>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</si>
  <si>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</si>
  <si>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</si>
  <si>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</si>
  <si>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</si>
  <si>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</si>
  <si>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</si>
  <si>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</si>
  <si>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</si>
  <si>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</si>
  <si>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</si>
  <si>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</si>
  <si>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</si>
  <si>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</si>
  <si>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</si>
  <si>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</si>
  <si>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</si>
  <si>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</si>
  <si>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</si>
  <si>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</si>
  <si>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</si>
  <si>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</si>
  <si>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</si>
  <si>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</si>
  <si>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</si>
  <si>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</si>
  <si>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</si>
  <si>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</si>
  <si>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</si>
  <si>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</si>
  <si>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</si>
  <si>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</si>
  <si>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</si>
  <si>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</si>
  <si>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</si>
  <si>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</si>
  <si>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</si>
  <si>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</si>
  <si>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</si>
  <si>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</si>
  <si>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</si>
  <si>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</si>
  <si>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</si>
  <si>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</si>
  <si>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</si>
  <si>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</si>
  <si>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</si>
  <si>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</si>
  <si>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</si>
  <si>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</si>
  <si>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</si>
  <si>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</si>
  <si>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</si>
  <si>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</si>
  <si>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</si>
  <si>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</si>
  <si>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</si>
  <si>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</si>
  <si>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</si>
  <si>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</si>
  <si>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</si>
  <si>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</si>
  <si>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</si>
  <si>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</si>
  <si>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</si>
  <si>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</si>
  <si>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</si>
  <si>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</si>
  <si>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</si>
  <si>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</si>
  <si>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</si>
  <si>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</si>
  <si>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</si>
  <si>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</si>
  <si>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</si>
  <si>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</si>
  <si>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</si>
  <si>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</si>
  <si>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</si>
  <si>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</si>
  <si>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</si>
  <si>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</si>
  <si>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</si>
  <si>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</si>
  <si>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</si>
  <si>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</si>
  <si>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</si>
  <si>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</si>
  <si>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</si>
  <si>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</si>
  <si>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</si>
  <si>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</si>
  <si>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</si>
  <si>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</si>
  <si>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</si>
  <si>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</si>
  <si>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</si>
  <si>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</si>
  <si>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</si>
  <si>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</si>
  <si>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</si>
  <si>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</si>
  <si>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</si>
  <si>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</si>
  <si>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</si>
  <si>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</si>
  <si>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</si>
  <si>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</si>
  <si>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</si>
  <si>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</si>
  <si>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</si>
  <si>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</si>
  <si>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</si>
  <si>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</si>
  <si>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</si>
  <si>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</si>
  <si>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</si>
  <si>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</si>
  <si>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</si>
  <si>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</si>
  <si>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</si>
  <si>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</si>
  <si>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</si>
  <si>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</si>
  <si>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</si>
  <si>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</si>
  <si>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</si>
  <si>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</si>
  <si>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</si>
  <si>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</si>
  <si>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</si>
  <si>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</si>
  <si>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</si>
  <si>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</si>
  <si>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</si>
  <si>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</si>
  <si>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</si>
  <si>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</si>
  <si>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</si>
  <si>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</si>
  <si>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</si>
  <si>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</si>
  <si>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</si>
  <si>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</si>
  <si>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</si>
  <si>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</si>
  <si>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</si>
  <si>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</si>
  <si>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</si>
  <si>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</si>
  <si>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</si>
  <si>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</si>
  <si>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</si>
  <si>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</si>
  <si>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</si>
  <si>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</si>
  <si>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</si>
  <si>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</si>
  <si>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</si>
  <si>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</si>
  <si>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</si>
  <si>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</si>
  <si>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</si>
  <si>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</si>
  <si>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</si>
  <si>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</si>
  <si>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</si>
  <si>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</si>
  <si>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</si>
  <si>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</si>
  <si>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</si>
  <si>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</si>
  <si>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</si>
  <si>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</si>
  <si>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</si>
  <si>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</si>
  <si>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</si>
  <si>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</si>
  <si>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</si>
  <si>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</si>
  <si>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</si>
  <si>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</si>
  <si>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</si>
  <si>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</si>
  <si>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</si>
  <si>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</si>
  <si>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</si>
  <si>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</si>
  <si>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</si>
  <si>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</si>
  <si>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</si>
  <si>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</si>
  <si>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</si>
  <si>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</si>
  <si>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</si>
  <si>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</si>
  <si>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</si>
  <si>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</si>
  <si>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</si>
  <si>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</si>
  <si>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</si>
  <si>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</si>
  <si>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</si>
  <si>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</si>
  <si>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</si>
  <si>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</si>
  <si>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</si>
  <si>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</si>
  <si>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</si>
  <si>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</si>
  <si>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</si>
  <si>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</si>
  <si>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</si>
  <si>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</si>
  <si>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</si>
  <si>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</si>
  <si>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</si>
  <si>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</si>
  <si>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</si>
  <si>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</si>
  <si>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</si>
  <si>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</si>
  <si>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</si>
  <si>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</si>
  <si>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</si>
  <si>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</si>
  <si>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</si>
  <si>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</si>
  <si>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</si>
  <si>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</si>
  <si>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</si>
  <si>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</si>
  <si>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</si>
  <si>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</si>
  <si>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</si>
  <si>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</si>
  <si>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</si>
  <si>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</si>
  <si>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</si>
  <si>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</si>
  <si>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</si>
  <si>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</si>
  <si>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</si>
  <si>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</si>
  <si>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</si>
  <si>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</si>
  <si>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</si>
  <si>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</si>
  <si>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</si>
  <si>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</si>
  <si>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</si>
  <si>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</si>
  <si>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</si>
  <si>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</si>
  <si>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</si>
  <si>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</si>
  <si>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</si>
  <si>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</si>
  <si>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</si>
  <si>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</si>
  <si>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</si>
  <si>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</si>
  <si>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</si>
  <si>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</si>
  <si>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</si>
  <si>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</si>
  <si>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</si>
  <si>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</si>
  <si>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</si>
  <si>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</si>
  <si>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</si>
  <si>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</si>
  <si>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</si>
  <si>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</si>
  <si>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</si>
  <si>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</si>
  <si>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</si>
  <si>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</si>
  <si>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</si>
  <si>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</si>
  <si>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</si>
  <si>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</si>
  <si>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</si>
  <si>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</si>
  <si>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</si>
  <si>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</si>
  <si>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</si>
  <si>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</si>
  <si>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</si>
  <si>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</si>
  <si>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</si>
  <si>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</si>
  <si>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</si>
  <si>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</si>
  <si>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</si>
  <si>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</si>
  <si>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</si>
  <si>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</si>
  <si>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</si>
  <si>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</si>
  <si>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</si>
  <si>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</si>
  <si>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</si>
  <si>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</si>
  <si>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</si>
  <si>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</si>
  <si>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</si>
  <si>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</si>
  <si>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</si>
  <si>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</si>
  <si>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</si>
  <si>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</si>
  <si>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</si>
  <si>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</si>
  <si>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</si>
  <si>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</si>
  <si>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</si>
  <si>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</si>
  <si>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</si>
  <si>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</si>
  <si>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</si>
  <si>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</si>
  <si>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</si>
  <si>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</si>
  <si>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</si>
  <si>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</si>
  <si>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</si>
  <si>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</si>
  <si>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</si>
  <si>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</si>
  <si>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</si>
  <si>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</si>
  <si>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</si>
  <si>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</si>
  <si>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</si>
  <si>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</si>
  <si>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</si>
  <si>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</si>
  <si>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</si>
  <si>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</si>
  <si>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</si>
  <si>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</si>
  <si>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</si>
  <si>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</si>
  <si>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</si>
  <si>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</si>
  <si>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</si>
  <si>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</si>
  <si>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</si>
  <si>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</si>
  <si>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</si>
  <si>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</si>
  <si>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</si>
  <si>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</si>
  <si>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</si>
  <si>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</si>
  <si>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</si>
  <si>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</si>
  <si>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</si>
  <si>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</si>
  <si>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</si>
  <si>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</si>
  <si>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</si>
  <si>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</si>
  <si>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</si>
  <si>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</si>
  <si>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</si>
  <si>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</si>
  <si>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</si>
  <si>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</si>
  <si>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</si>
  <si>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</si>
  <si>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</si>
  <si>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</si>
  <si>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</si>
  <si>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</si>
  <si>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</si>
  <si>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</si>
  <si>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</si>
  <si>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</si>
  <si>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</si>
  <si>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</si>
  <si>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</si>
  <si>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</si>
  <si>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</si>
  <si>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</si>
  <si>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</si>
  <si>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</si>
  <si>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</si>
  <si>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</si>
  <si>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</si>
  <si>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</si>
  <si>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</si>
  <si>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</si>
  <si>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</si>
  <si>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</si>
  <si>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</si>
  <si>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</si>
  <si>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</si>
  <si>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</si>
  <si>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</si>
  <si>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</si>
  <si>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</si>
  <si>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</si>
  <si>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</si>
  <si>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</si>
  <si>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</si>
  <si>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</si>
  <si>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</si>
  <si>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</si>
  <si>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</si>
  <si>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</si>
  <si>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</si>
  <si>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</si>
  <si>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</si>
  <si>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</si>
  <si>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</si>
  <si>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</si>
  <si>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</si>
  <si>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</si>
  <si>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</si>
  <si>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</si>
  <si>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</si>
  <si>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</si>
  <si>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</si>
  <si>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</si>
  <si>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</si>
  <si>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</si>
  <si>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</si>
  <si>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</si>
  <si>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</si>
  <si>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</si>
  <si>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</si>
  <si>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</si>
  <si>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</si>
  <si>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</si>
  <si>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</si>
  <si>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</si>
  <si>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</si>
  <si>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</si>
  <si>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</si>
  <si>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</si>
  <si>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</si>
  <si>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</si>
  <si>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</si>
  <si>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</si>
  <si>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</si>
  <si>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</si>
  <si>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</si>
  <si>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</si>
  <si>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</si>
  <si>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</si>
  <si>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</si>
  <si>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</si>
  <si>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</si>
  <si>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</si>
  <si>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</si>
  <si>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</si>
  <si>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</si>
  <si>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</si>
  <si>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</si>
  <si>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</si>
  <si>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</si>
  <si>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</si>
  <si>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</si>
  <si>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</si>
  <si>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</si>
  <si>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</si>
  <si>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</si>
  <si>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</si>
  <si>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</si>
  <si>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</si>
  <si>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</si>
  <si>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</si>
  <si>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</si>
  <si>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</si>
  <si>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</si>
  <si>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</si>
  <si>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</si>
  <si>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</si>
  <si>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</si>
  <si>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</si>
  <si>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</si>
  <si>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</si>
  <si>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</si>
  <si>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</si>
  <si>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</si>
  <si>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</si>
  <si>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</si>
  <si>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</si>
  <si>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</si>
  <si>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</si>
  <si>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</si>
  <si>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</si>
  <si>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</si>
  <si>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</si>
  <si>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</si>
  <si>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</si>
  <si>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</si>
  <si>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</si>
  <si>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</si>
  <si>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</si>
  <si>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</si>
  <si>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</si>
  <si>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</si>
  <si>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</si>
  <si>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</si>
  <si>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</si>
  <si>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</si>
  <si>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</si>
  <si>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</si>
  <si>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</si>
  <si>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</si>
  <si>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</si>
  <si>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</si>
  <si>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</si>
  <si>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</si>
  <si>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</si>
  <si>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</si>
  <si>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</si>
  <si>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</si>
  <si>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</si>
  <si>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</si>
  <si>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</si>
  <si>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</si>
  <si>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</si>
  <si>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</si>
  <si>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</si>
  <si>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</si>
  <si>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</si>
  <si>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</si>
  <si>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</si>
  <si>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</si>
  <si>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</si>
  <si>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</si>
  <si>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</si>
  <si>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</si>
  <si>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</si>
  <si>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</si>
  <si>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</si>
  <si>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</si>
  <si>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</si>
  <si>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</si>
  <si>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</si>
  <si>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</si>
  <si>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</si>
  <si>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</si>
  <si>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</si>
  <si>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</si>
  <si>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</si>
  <si>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</si>
  <si>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</si>
  <si>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</si>
  <si>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</si>
  <si>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</si>
  <si>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</si>
  <si>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</si>
  <si>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</si>
  <si>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</si>
  <si>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</si>
  <si>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</si>
  <si>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</si>
  <si>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</si>
  <si>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</si>
  <si>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</si>
  <si>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</si>
  <si>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</si>
  <si>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</si>
  <si>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</si>
  <si>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</si>
  <si>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</si>
  <si>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</si>
  <si>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</si>
  <si>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</si>
  <si>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</si>
  <si>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</si>
  <si>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</si>
  <si>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</si>
  <si>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</si>
  <si>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</si>
  <si>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</si>
  <si>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</si>
  <si>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</si>
  <si>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</si>
  <si>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</si>
  <si>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</si>
  <si>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</si>
  <si>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</si>
  <si>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</si>
  <si>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</si>
  <si>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</si>
  <si>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</si>
  <si>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</si>
  <si>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</si>
  <si>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</si>
  <si>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</si>
  <si>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</si>
  <si>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</si>
  <si>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</si>
  <si>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</si>
  <si>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</si>
  <si>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</si>
  <si>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</si>
  <si>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</si>
  <si>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</si>
  <si>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</si>
  <si>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</si>
  <si>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</si>
  <si>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</si>
  <si>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</si>
  <si>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</si>
  <si>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</si>
  <si>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</si>
  <si>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</si>
  <si>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</si>
  <si>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</si>
  <si>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</si>
  <si>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</si>
  <si>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</si>
  <si>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</si>
  <si>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</si>
  <si>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</si>
  <si>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</si>
  <si>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</si>
  <si>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</si>
  <si>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</si>
  <si>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</si>
  <si>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</si>
  <si>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</si>
  <si>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</si>
  <si>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</si>
  <si>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</si>
  <si>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</si>
  <si>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</si>
  <si>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</si>
  <si>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</si>
  <si>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</si>
  <si>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</si>
  <si>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</si>
  <si>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</si>
  <si>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</si>
  <si>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</si>
  <si>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</si>
  <si>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</si>
  <si>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</si>
  <si>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</si>
  <si>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</si>
  <si>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</si>
  <si>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</si>
  <si>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</si>
  <si>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</si>
  <si>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</si>
  <si>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</si>
  <si>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</si>
  <si>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</si>
  <si>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</si>
  <si>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</si>
  <si>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</si>
  <si>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</si>
  <si>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</si>
  <si>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</si>
  <si>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</si>
  <si>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</si>
  <si>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</si>
  <si>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</si>
  <si>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</si>
  <si>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</si>
  <si>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</si>
  <si>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</si>
  <si>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</si>
  <si>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</si>
  <si>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</si>
  <si>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</si>
  <si>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</si>
  <si>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</si>
  <si>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</si>
  <si>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</si>
  <si>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</si>
  <si>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</si>
  <si>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</si>
  <si>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</si>
  <si>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</si>
  <si>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</si>
  <si>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</si>
  <si>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</si>
  <si>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</si>
  <si>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</si>
  <si>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</si>
  <si>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</si>
  <si>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</si>
  <si>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</si>
  <si>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</si>
  <si>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</si>
  <si>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</si>
  <si>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</si>
  <si>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</si>
  <si>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</si>
  <si>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</si>
  <si>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</si>
  <si>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</si>
  <si>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</si>
  <si>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</si>
  <si>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</si>
  <si>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</si>
  <si>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</si>
  <si>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</si>
  <si>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</si>
  <si>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</si>
  <si>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</si>
  <si>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</si>
  <si>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</si>
  <si>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</si>
  <si>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</si>
  <si>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</si>
  <si>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</si>
  <si>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</si>
  <si>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</si>
  <si>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</si>
  <si>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</si>
  <si>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</si>
  <si>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</si>
  <si>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</si>
  <si>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</si>
  <si>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</si>
  <si>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</si>
  <si>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</si>
  <si>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</si>
  <si>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</si>
  <si>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</si>
  <si>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</si>
  <si>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</si>
  <si>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</si>
  <si>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</si>
  <si>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</si>
  <si>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</si>
  <si>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</si>
  <si>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</si>
  <si>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</si>
  <si>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</si>
  <si>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</si>
  <si>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</si>
  <si>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</si>
  <si>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</si>
  <si>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</si>
  <si>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</si>
  <si>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</si>
  <si>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</si>
  <si>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</si>
  <si>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</si>
  <si>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</si>
  <si>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</si>
  <si>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</si>
  <si>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</si>
  <si>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</si>
  <si>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</si>
  <si>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</si>
  <si>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</si>
  <si>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</si>
  <si>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</si>
  <si>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</si>
  <si>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</si>
  <si>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</si>
  <si>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</si>
  <si>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</si>
  <si>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</si>
  <si>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</si>
  <si>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</si>
  <si>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</si>
  <si>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</si>
  <si>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</si>
  <si>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</si>
  <si>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</si>
  <si>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</si>
  <si>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</si>
  <si>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</si>
  <si>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</si>
  <si>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</si>
  <si>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</si>
  <si>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</si>
  <si>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</si>
  <si>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</si>
  <si>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</si>
  <si>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</si>
  <si>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</si>
  <si>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</si>
  <si>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</si>
  <si>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</si>
  <si>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</si>
  <si>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</si>
  <si>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</si>
  <si>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</si>
  <si>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</si>
  <si>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</si>
  <si>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</si>
  <si>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</si>
  <si>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</si>
  <si>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</si>
  <si>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</si>
  <si>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</si>
  <si>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</si>
  <si>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</si>
  <si>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</si>
  <si>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</si>
  <si>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</si>
  <si>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</si>
  <si>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</si>
  <si>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</si>
  <si>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</si>
  <si>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</si>
  <si>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</si>
  <si>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</si>
  <si>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</si>
  <si>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</si>
  <si>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</si>
  <si>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</si>
  <si>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</si>
  <si>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</si>
  <si>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</si>
  <si>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</si>
  <si>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</si>
  <si>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</si>
  <si>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</si>
  <si>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</si>
  <si>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</si>
  <si>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</si>
  <si>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</si>
  <si>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</si>
  <si>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</si>
  <si>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</si>
  <si>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</si>
  <si>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</si>
  <si>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</si>
  <si>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</si>
  <si>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</si>
  <si>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</si>
  <si>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</si>
  <si>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</si>
  <si>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</si>
  <si>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</si>
  <si>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</si>
  <si>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</si>
  <si>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</si>
  <si>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</si>
  <si>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</si>
  <si>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</si>
  <si>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</si>
  <si>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</si>
  <si>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</si>
  <si>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</si>
  <si>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</si>
  <si>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</si>
  <si>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</si>
  <si>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</si>
  <si>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</si>
  <si>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</si>
  <si>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</si>
  <si>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</si>
  <si>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</si>
  <si>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</si>
  <si>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</si>
  <si>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</si>
  <si>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</si>
  <si>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</si>
  <si>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</si>
  <si>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</si>
  <si>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</si>
  <si>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</si>
  <si>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</si>
  <si>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</si>
  <si>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</si>
  <si>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</si>
  <si>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</si>
  <si>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</si>
  <si>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</si>
  <si>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</si>
  <si>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</si>
  <si>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</si>
  <si>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</si>
  <si>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</si>
  <si>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</si>
  <si>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</si>
  <si>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</si>
  <si>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</si>
  <si>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</si>
  <si>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</si>
  <si>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</si>
  <si>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</si>
  <si>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</si>
  <si>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</si>
  <si>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</si>
  <si>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</si>
  <si>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</si>
  <si>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</si>
  <si>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</si>
  <si>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</si>
  <si>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</si>
  <si>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</si>
  <si>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</si>
  <si>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</si>
  <si>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</si>
  <si>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</si>
  <si>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</si>
  <si>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</si>
  <si>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</si>
  <si>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</si>
  <si>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</si>
  <si>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</si>
  <si>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</si>
  <si>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</si>
  <si>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</si>
  <si>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</si>
  <si>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</si>
  <si>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</si>
  <si>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</si>
  <si>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</si>
  <si>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</si>
  <si>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</si>
  <si>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</si>
  <si>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</si>
  <si>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</si>
  <si>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</si>
  <si>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</si>
  <si>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</si>
  <si>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</si>
  <si>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</si>
  <si>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</si>
  <si>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</si>
  <si>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</si>
  <si>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</si>
  <si>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</si>
  <si>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</si>
  <si>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</si>
  <si>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</si>
  <si>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</si>
  <si>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</si>
  <si>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</si>
  <si>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</si>
  <si>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</si>
  <si>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</si>
  <si>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</si>
  <si>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</si>
  <si>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</si>
  <si>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</si>
  <si>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</si>
  <si>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</si>
  <si>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</si>
  <si>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</si>
  <si>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</si>
  <si>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</si>
  <si>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</si>
  <si>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</si>
  <si>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</si>
  <si>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</si>
  <si>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</si>
  <si>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</si>
  <si>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</si>
  <si>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</si>
  <si>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</si>
  <si>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</si>
  <si>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</si>
  <si>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</si>
  <si>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</si>
  <si>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</si>
  <si>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</si>
  <si>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</si>
  <si>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</si>
  <si>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</si>
  <si>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</si>
  <si>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</si>
  <si>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</si>
  <si>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</si>
  <si>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</si>
  <si>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</si>
  <si>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</si>
  <si>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</si>
  <si>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</si>
  <si>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</si>
  <si>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</si>
  <si>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</si>
  <si>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</si>
  <si>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</si>
  <si>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</si>
  <si>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</si>
  <si>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</si>
  <si>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</si>
  <si>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</si>
  <si>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</si>
  <si>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</si>
  <si>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</si>
  <si>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</si>
  <si>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</si>
  <si>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</si>
  <si>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</si>
  <si>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</si>
  <si>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</si>
  <si>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</si>
  <si>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</si>
  <si>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</si>
  <si>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</si>
  <si>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</si>
  <si>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</si>
  <si>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</si>
  <si>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</si>
  <si>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</si>
  <si>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</si>
  <si>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</si>
  <si>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</si>
  <si>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</si>
  <si>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</si>
  <si>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</si>
  <si>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</si>
  <si>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</si>
  <si>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</si>
  <si>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</si>
  <si>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</si>
  <si>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</si>
  <si>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</si>
  <si>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</si>
  <si>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</si>
  <si>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</si>
  <si>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</si>
  <si>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</si>
  <si>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</si>
  <si>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</si>
  <si>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</si>
  <si>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</si>
  <si>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</si>
  <si>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</si>
  <si>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</si>
  <si>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</si>
  <si>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</si>
  <si>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</si>
  <si>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</si>
  <si>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</si>
  <si>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</si>
  <si>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</si>
  <si>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</si>
  <si>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</si>
  <si>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</si>
  <si>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</si>
  <si>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</si>
  <si>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</si>
  <si>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</si>
  <si>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</si>
  <si>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</si>
  <si>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</si>
  <si>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</si>
  <si>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</si>
  <si>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</si>
  <si>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</si>
  <si>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</si>
  <si>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</si>
  <si>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</si>
  <si>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</si>
  <si>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</si>
  <si>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</si>
  <si>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</si>
  <si>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</si>
  <si>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</si>
  <si>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</si>
  <si>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</si>
  <si>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</si>
  <si>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</si>
  <si>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</si>
  <si>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</si>
  <si>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</si>
  <si>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</si>
  <si>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</si>
  <si>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</si>
  <si>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</si>
  <si>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</si>
  <si>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</si>
  <si>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</si>
  <si>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</si>
  <si>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</si>
  <si>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</si>
  <si>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</si>
  <si>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</si>
  <si>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</si>
  <si>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</si>
  <si>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</si>
  <si>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</si>
  <si>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</si>
  <si>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</si>
  <si>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</si>
  <si>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</si>
  <si>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</si>
  <si>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</si>
  <si>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</si>
  <si>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</si>
  <si>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</si>
  <si>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</si>
  <si>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</si>
  <si>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</si>
  <si>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</si>
  <si>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</si>
  <si>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</si>
  <si>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</si>
  <si>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</si>
  <si>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</si>
  <si>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</si>
  <si>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</si>
  <si>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</si>
  <si>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</si>
  <si>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</si>
  <si>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</si>
  <si>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</si>
  <si>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</si>
  <si>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</si>
  <si>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</si>
  <si>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</si>
  <si>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</si>
  <si>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</si>
  <si>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</si>
  <si>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</si>
  <si>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</si>
  <si>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</si>
  <si>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</si>
  <si>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</si>
  <si>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</si>
  <si>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</si>
  <si>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</si>
  <si>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</si>
  <si>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</si>
  <si>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</si>
  <si>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</si>
  <si>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</si>
  <si>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</si>
  <si>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</si>
  <si>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</si>
  <si>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</si>
  <si>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</si>
  <si>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</si>
  <si>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</si>
  <si>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</si>
  <si>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</si>
  <si>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</si>
  <si>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</si>
  <si>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</si>
  <si>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</si>
  <si>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</si>
  <si>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</si>
  <si>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</si>
  <si>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</si>
  <si>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</si>
  <si>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</si>
  <si>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</si>
  <si>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</si>
  <si>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</si>
  <si>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</si>
  <si>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</si>
  <si>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</si>
  <si>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</si>
  <si>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</si>
  <si>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</si>
  <si>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</si>
  <si>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</si>
  <si>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</si>
  <si>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</si>
  <si>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</si>
  <si>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</si>
  <si>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</si>
  <si>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</si>
  <si>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</si>
  <si>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</si>
  <si>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</si>
  <si>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</si>
  <si>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</si>
  <si>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</si>
  <si>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</si>
  <si>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</si>
  <si>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</si>
  <si>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</si>
  <si>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</si>
  <si>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</si>
  <si>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</si>
  <si>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</si>
  <si>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</si>
  <si>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</si>
  <si>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</si>
  <si>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</si>
  <si>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</si>
  <si>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</si>
  <si>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</si>
  <si>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</si>
  <si>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</si>
  <si>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</si>
  <si>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</si>
  <si>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</si>
  <si>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</si>
  <si>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</si>
  <si>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</si>
  <si>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</si>
  <si>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</si>
  <si>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</si>
  <si>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</si>
  <si>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</si>
  <si>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</si>
  <si>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</si>
  <si>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</si>
  <si>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</si>
  <si>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</si>
  <si>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</si>
  <si>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</si>
  <si>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</si>
  <si>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</si>
  <si>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</si>
  <si>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</si>
  <si>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</si>
  <si>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</si>
  <si>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</si>
  <si>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</si>
  <si>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</si>
  <si>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</si>
  <si>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</si>
  <si>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</si>
  <si>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</si>
  <si>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</si>
  <si>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</si>
  <si>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</si>
  <si>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</si>
  <si>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</si>
  <si>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</si>
  <si>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</si>
  <si>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</si>
  <si>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</si>
  <si>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</si>
  <si>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</si>
  <si>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</si>
  <si>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</si>
  <si>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</si>
  <si>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</si>
  <si>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</si>
  <si>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</si>
  <si>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</si>
  <si>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</si>
  <si>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</si>
  <si>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</si>
  <si>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</si>
  <si>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</si>
  <si>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</si>
  <si>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</si>
  <si>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</si>
  <si>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</si>
  <si>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</si>
  <si>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</si>
  <si>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</si>
  <si>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</si>
  <si>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</si>
  <si>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</si>
  <si>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</si>
  <si>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</si>
  <si>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</si>
  <si>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</si>
  <si>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</si>
  <si>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</si>
  <si>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</si>
  <si>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</si>
  <si>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</si>
  <si>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</si>
  <si>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</si>
  <si>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</si>
  <si>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</si>
  <si>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</si>
  <si>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</si>
  <si>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</si>
  <si>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</si>
  <si>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</si>
  <si>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</si>
  <si>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</si>
  <si>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</si>
  <si>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</si>
  <si>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</si>
  <si>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</si>
  <si>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</si>
  <si>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</si>
  <si>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</si>
  <si>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</si>
  <si>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</si>
  <si>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</si>
  <si>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</si>
  <si>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</si>
  <si>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</si>
  <si>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</si>
  <si>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</si>
  <si>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</si>
  <si>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</si>
  <si>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</si>
  <si>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</si>
  <si>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</si>
  <si>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</si>
  <si>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</si>
  <si>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</si>
  <si>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</si>
  <si>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</si>
  <si>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</si>
  <si>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</si>
  <si>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</si>
  <si>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</si>
  <si>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</si>
  <si>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</si>
  <si>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</si>
  <si>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</si>
  <si>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</si>
  <si>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</si>
  <si>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</si>
  <si>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</si>
  <si>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</si>
  <si>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</si>
  <si>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</si>
  <si>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</si>
  <si>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</si>
  <si>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</si>
  <si>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</si>
  <si>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</si>
  <si>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</si>
  <si>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</si>
  <si>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</si>
  <si>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</si>
  <si>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</si>
  <si>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</si>
  <si>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</si>
  <si>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</si>
  <si>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</si>
  <si>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</si>
  <si>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</si>
  <si>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</si>
  <si>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</si>
  <si>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</si>
  <si>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</si>
  <si>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</si>
  <si>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</si>
  <si>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</si>
  <si>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</si>
  <si>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</si>
  <si>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</si>
  <si>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</si>
  <si>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</si>
  <si>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</si>
  <si>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</si>
  <si>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</si>
  <si>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</si>
  <si>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</si>
  <si>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</si>
  <si>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</si>
  <si>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</si>
  <si>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</si>
  <si>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</si>
  <si>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</si>
  <si>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</si>
  <si>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</si>
  <si>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</si>
  <si>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</si>
  <si>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</si>
  <si>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</si>
  <si>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</si>
  <si>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</si>
  <si>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</si>
  <si>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</si>
  <si>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</si>
  <si>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</si>
  <si>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</si>
  <si>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</si>
  <si>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</si>
  <si>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</si>
  <si>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</si>
  <si>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</si>
  <si>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</si>
  <si>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</si>
  <si>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</si>
  <si>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</si>
  <si>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</si>
  <si>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</si>
  <si>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</si>
  <si>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</si>
  <si>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</si>
  <si>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</si>
  <si>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</si>
  <si>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</si>
  <si>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</si>
  <si>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</si>
  <si>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</si>
  <si>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</si>
  <si>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</si>
  <si>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</si>
  <si>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</si>
  <si>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</si>
  <si>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</si>
  <si>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</si>
  <si>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</si>
  <si>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</si>
  <si>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</si>
  <si>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</si>
  <si>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</si>
  <si>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</si>
  <si>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</si>
  <si>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</si>
  <si>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</si>
  <si>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</si>
  <si>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</si>
  <si>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</si>
  <si>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</si>
  <si>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</si>
  <si>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</si>
  <si>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</si>
  <si>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</si>
  <si>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</si>
  <si>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</si>
  <si>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</si>
  <si>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</si>
  <si>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</si>
  <si>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</si>
  <si>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</si>
  <si>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</si>
  <si>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</si>
  <si>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</si>
  <si>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</si>
  <si>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</si>
  <si>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</si>
  <si>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</si>
  <si>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</si>
  <si>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</si>
  <si>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</si>
  <si>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</si>
  <si>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</si>
  <si>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</si>
  <si>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</si>
  <si>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</si>
  <si>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</si>
  <si>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</si>
  <si>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</si>
  <si>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</si>
  <si>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</si>
  <si>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</si>
  <si>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</si>
  <si>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</si>
  <si>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</si>
  <si>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</si>
  <si>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</si>
  <si>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</si>
  <si>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</si>
  <si>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</si>
  <si>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</si>
  <si>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</si>
  <si>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</si>
  <si>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</si>
  <si>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</si>
  <si>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</si>
  <si>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</si>
  <si>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</si>
  <si>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</si>
  <si>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</si>
  <si>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</si>
  <si>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</si>
  <si>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</si>
  <si>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</si>
  <si>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</si>
  <si>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</si>
  <si>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</si>
  <si>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</si>
  <si>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</si>
  <si>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</si>
  <si>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</si>
  <si>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</si>
  <si>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</si>
  <si>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</si>
  <si>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</si>
  <si>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</si>
  <si>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</si>
  <si>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</si>
  <si>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</si>
  <si>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</si>
  <si>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</si>
  <si>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</si>
  <si>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</si>
  <si>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</si>
  <si>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</si>
  <si>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</si>
  <si>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</si>
  <si>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</si>
  <si>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</si>
  <si>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</si>
  <si>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</si>
  <si>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</si>
  <si>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</si>
  <si>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</si>
  <si>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</si>
  <si>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</si>
  <si>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</si>
  <si>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</si>
  <si>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</si>
  <si>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</si>
  <si>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</si>
  <si>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</si>
  <si>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</si>
  <si>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</si>
  <si>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</si>
  <si>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</si>
  <si>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</si>
  <si>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</si>
  <si>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</si>
  <si>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</si>
  <si>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</si>
  <si>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</si>
  <si>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</si>
  <si>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</si>
  <si>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</si>
  <si>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</si>
  <si>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</si>
  <si>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</si>
  <si>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</si>
  <si>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</si>
  <si>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</si>
  <si>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</si>
  <si>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</si>
  <si>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</si>
  <si>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</si>
  <si>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</si>
  <si>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</si>
  <si>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</si>
  <si>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</si>
  <si>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</si>
  <si>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</si>
  <si>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</si>
  <si>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</si>
  <si>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</si>
  <si>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</si>
  <si>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</si>
  <si>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</si>
  <si>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</si>
  <si>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</si>
  <si>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</si>
  <si>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</si>
  <si>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</si>
  <si>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</si>
  <si>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</si>
  <si>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</si>
  <si>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</si>
  <si>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</si>
  <si>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</si>
  <si>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</si>
  <si>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</si>
  <si>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</si>
  <si>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</si>
  <si>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</si>
  <si>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</si>
  <si>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</si>
  <si>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</si>
  <si>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</si>
  <si>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</si>
  <si>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</si>
  <si>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</si>
  <si>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</si>
  <si>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</si>
  <si>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</si>
  <si>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</si>
  <si>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</si>
  <si>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</si>
  <si>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</si>
  <si>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</si>
  <si>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</si>
  <si>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</si>
  <si>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</si>
  <si>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</si>
  <si>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</si>
  <si>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</si>
  <si>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</si>
  <si>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</si>
  <si>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</si>
  <si>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</si>
  <si>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</si>
  <si>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</si>
  <si>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</si>
  <si>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</si>
  <si>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</si>
  <si>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</si>
  <si>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</si>
  <si>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</si>
  <si>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</si>
  <si>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</si>
  <si>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</si>
  <si>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</si>
  <si>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</si>
  <si>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</si>
  <si>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</si>
  <si>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</si>
  <si>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</si>
  <si>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</si>
  <si>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</si>
  <si>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</si>
  <si>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</si>
  <si>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</si>
  <si>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</si>
  <si>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</si>
  <si>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</si>
  <si>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</si>
  <si>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</si>
  <si>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</si>
  <si>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</si>
  <si>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</si>
  <si>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</si>
  <si>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</si>
  <si>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</si>
  <si>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</si>
  <si>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</si>
  <si>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</si>
  <si>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</si>
  <si>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</si>
  <si>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</si>
  <si>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</si>
  <si>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</si>
  <si>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</si>
  <si>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</si>
  <si>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</si>
  <si>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</si>
  <si>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</si>
  <si>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</si>
  <si>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</si>
  <si>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</si>
  <si>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</si>
  <si>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</si>
  <si>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</si>
  <si>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</si>
  <si>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</si>
  <si>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</si>
  <si>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</si>
  <si>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</si>
  <si>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</si>
  <si>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</si>
  <si>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</si>
  <si>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</si>
  <si>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</si>
  <si>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</si>
  <si>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</si>
  <si>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</si>
  <si>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</si>
  <si>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</si>
  <si>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</si>
  <si>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</si>
  <si>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</si>
  <si>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</si>
  <si>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</si>
  <si>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</si>
  <si>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</si>
  <si>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</si>
  <si>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</si>
  <si>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</si>
  <si>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</si>
  <si>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</si>
  <si>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</si>
  <si>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</si>
  <si>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</si>
  <si>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</si>
  <si>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</si>
  <si>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</si>
  <si>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</si>
  <si>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</si>
  <si>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</si>
  <si>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</si>
  <si>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</si>
  <si>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</si>
  <si>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</si>
  <si>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</si>
  <si>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</si>
  <si>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</si>
  <si>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</si>
  <si>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</si>
  <si>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</si>
  <si>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</si>
  <si>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</si>
  <si>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</si>
  <si>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</si>
  <si>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</si>
  <si>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</si>
  <si>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</si>
  <si>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</si>
  <si>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</si>
  <si>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</si>
  <si>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</si>
  <si>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</si>
  <si>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</si>
  <si>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</si>
  <si>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</si>
  <si>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</si>
  <si>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</si>
  <si>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</si>
  <si>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</si>
  <si>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</si>
  <si>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</si>
  <si>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</si>
  <si>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</si>
  <si>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</si>
  <si>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</si>
  <si>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</si>
  <si>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</si>
  <si>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</si>
  <si>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</si>
  <si>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</si>
  <si>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</si>
  <si>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</si>
  <si>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</si>
  <si>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</si>
  <si>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</si>
  <si>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</si>
  <si>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</si>
  <si>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</si>
  <si>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</si>
  <si>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</si>
  <si>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</si>
  <si>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</si>
  <si>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</si>
  <si>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</si>
  <si>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</si>
  <si>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</si>
  <si>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</si>
  <si>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</si>
  <si>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</si>
  <si>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</si>
  <si>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</si>
  <si>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</si>
  <si>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</si>
  <si>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</si>
  <si>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</si>
  <si>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</si>
  <si>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</si>
  <si>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</si>
  <si>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</si>
  <si>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</si>
  <si>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</si>
  <si>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</si>
  <si>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</si>
  <si>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</si>
  <si>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</si>
  <si>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</si>
  <si>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</si>
  <si>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</si>
  <si>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</si>
  <si>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</si>
  <si>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</si>
  <si>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</si>
  <si>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</si>
  <si>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</si>
  <si>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</si>
  <si>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</si>
  <si>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</si>
  <si>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</si>
  <si>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</si>
  <si>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</si>
  <si>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</si>
  <si>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</si>
  <si>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</si>
  <si>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</si>
  <si>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</si>
  <si>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</si>
  <si>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</si>
  <si>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</si>
  <si>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</si>
  <si>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</si>
  <si>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</si>
  <si>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</si>
  <si>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</si>
  <si>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</si>
  <si>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</si>
  <si>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</si>
  <si>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</si>
  <si>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</si>
  <si>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</si>
  <si>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</si>
  <si>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</si>
  <si>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</si>
  <si>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</si>
  <si>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</si>
  <si>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</si>
  <si>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</si>
  <si>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</si>
  <si>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</si>
  <si>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</si>
  <si>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</si>
  <si>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</si>
  <si>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</si>
  <si>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</si>
  <si>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</si>
  <si>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</si>
  <si>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</si>
  <si>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</si>
  <si>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</si>
  <si>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</si>
  <si>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</si>
  <si>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</si>
  <si>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</si>
  <si>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</si>
  <si>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</si>
  <si>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</si>
  <si>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</si>
  <si>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</si>
  <si>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</si>
  <si>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</si>
  <si>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</si>
  <si>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</si>
  <si>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</si>
  <si>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</si>
  <si>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</si>
  <si>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</si>
  <si>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</si>
  <si>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</si>
  <si>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</si>
  <si>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</si>
  <si>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</si>
  <si>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</si>
  <si>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</si>
  <si>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</si>
  <si>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</si>
  <si>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</si>
  <si>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</si>
  <si>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</si>
  <si>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</si>
  <si>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</si>
  <si>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</si>
  <si>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</si>
  <si>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</si>
  <si>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</si>
  <si>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</si>
  <si>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</si>
  <si>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</si>
  <si>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</si>
  <si>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</si>
  <si>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</si>
  <si>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</si>
  <si>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</si>
  <si>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</si>
  <si>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</si>
  <si>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</si>
  <si>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</si>
  <si>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</si>
  <si>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</si>
  <si>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</si>
  <si>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</si>
  <si>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</si>
  <si>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</si>
  <si>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</si>
  <si>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</si>
  <si>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</si>
  <si>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</si>
  <si>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</si>
  <si>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</si>
  <si>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</si>
  <si>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</si>
  <si>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</si>
  <si>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</si>
  <si>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</si>
  <si>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</si>
  <si>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</si>
  <si>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</si>
  <si>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</si>
  <si>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</si>
  <si>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</si>
  <si>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</si>
  <si>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</si>
  <si>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</si>
  <si>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</si>
  <si>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</si>
  <si>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</si>
  <si>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</si>
  <si>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</si>
  <si>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</si>
  <si>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</si>
  <si>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</si>
  <si>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</si>
  <si>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</si>
  <si>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</si>
  <si>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</si>
  <si>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</si>
  <si>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</si>
  <si>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</si>
  <si>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</si>
  <si>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</si>
  <si>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</si>
  <si>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</si>
  <si>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</si>
  <si>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</si>
  <si>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</si>
  <si>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</si>
  <si>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</si>
  <si>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</si>
  <si>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</si>
  <si>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</si>
  <si>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</si>
  <si>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</si>
  <si>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</si>
  <si>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</si>
  <si>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</si>
  <si>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</si>
  <si>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</si>
  <si>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</si>
  <si>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</si>
  <si>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</si>
  <si>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</si>
  <si>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</si>
  <si>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</si>
  <si>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</si>
  <si>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</si>
  <si>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</si>
  <si>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</si>
  <si>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</si>
  <si>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</si>
  <si>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</si>
  <si>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</si>
  <si>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</si>
  <si>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</si>
  <si>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</si>
  <si>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</si>
  <si>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</si>
  <si>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</si>
  <si>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</si>
  <si>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</si>
  <si>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</si>
  <si>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</si>
  <si>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</si>
  <si>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</si>
  <si>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</si>
  <si>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</si>
  <si>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</si>
  <si>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</si>
  <si>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</si>
  <si>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</si>
  <si>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</si>
  <si>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</si>
  <si>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</si>
  <si>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</si>
  <si>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</si>
  <si>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</si>
  <si>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</si>
  <si>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</si>
  <si>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</si>
  <si>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</si>
  <si>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</si>
  <si>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</si>
  <si>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</si>
  <si>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</si>
  <si>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</si>
  <si>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</si>
  <si>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</si>
  <si>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</si>
  <si>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</si>
  <si>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</si>
  <si>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</si>
  <si>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</si>
  <si>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</si>
  <si>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</si>
  <si>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</si>
  <si>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</si>
  <si>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</si>
  <si>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</si>
  <si>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</si>
  <si>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</si>
  <si>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</si>
  <si>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</si>
  <si>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</si>
  <si>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</si>
  <si>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</si>
  <si>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</si>
  <si>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</si>
  <si>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</si>
  <si>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</si>
  <si>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</si>
  <si>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</si>
  <si>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</si>
  <si>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</si>
  <si>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</si>
  <si>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</si>
  <si>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</si>
  <si>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</si>
  <si>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</si>
  <si>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</si>
  <si>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</si>
  <si>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</si>
  <si>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</si>
  <si>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</si>
  <si>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</si>
  <si>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</si>
  <si>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</si>
  <si>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</si>
  <si>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</si>
  <si>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</si>
  <si>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</si>
  <si>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</si>
  <si>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</si>
  <si>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</si>
  <si>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</si>
  <si>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</si>
  <si>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</si>
  <si>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</si>
  <si>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</si>
  <si>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</si>
  <si>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</si>
  <si>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</si>
  <si>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</si>
  <si>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</si>
  <si>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</si>
  <si>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</si>
  <si>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</si>
  <si>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</si>
  <si>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</si>
  <si>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</si>
  <si>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</si>
  <si>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</si>
  <si>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</si>
  <si>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</si>
  <si>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</si>
  <si>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</si>
  <si>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</si>
  <si>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</si>
  <si>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</si>
  <si>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</si>
  <si>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</si>
  <si>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</si>
  <si>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</si>
  <si>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</si>
  <si>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</si>
  <si>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</si>
  <si>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</si>
  <si>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</si>
  <si>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</si>
  <si>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</si>
  <si>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</si>
  <si>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</si>
  <si>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</si>
  <si>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</si>
  <si>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</si>
  <si>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</si>
  <si>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</si>
  <si>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</si>
  <si>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</si>
  <si>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</si>
  <si>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</si>
  <si>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</si>
  <si>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</si>
  <si>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</si>
  <si>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</si>
  <si>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</si>
  <si>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</si>
  <si>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</si>
  <si>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</si>
  <si>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</si>
  <si>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</si>
  <si>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</si>
  <si>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</si>
  <si>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</si>
  <si>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</si>
  <si>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</si>
  <si>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</si>
  <si>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</si>
  <si>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</si>
  <si>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</si>
  <si>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</si>
  <si>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</si>
  <si>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</si>
  <si>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</si>
  <si>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</si>
  <si>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</si>
  <si>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</si>
  <si>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</si>
  <si>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</si>
  <si>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</si>
  <si>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</si>
  <si>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</si>
  <si>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</si>
  <si>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</si>
  <si>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</si>
  <si>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</si>
  <si>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</si>
  <si>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</si>
  <si>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</si>
  <si>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</si>
  <si>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</si>
  <si>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</si>
  <si>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</si>
  <si>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</si>
  <si>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</si>
  <si>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</si>
  <si>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</si>
  <si>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</si>
  <si>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</si>
  <si>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</si>
  <si>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</si>
  <si>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</si>
  <si>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</si>
  <si>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</si>
  <si>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</si>
  <si>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</si>
  <si>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</si>
  <si>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</si>
  <si>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</si>
  <si>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</si>
  <si>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</si>
  <si>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</si>
  <si>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</si>
  <si>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</si>
  <si>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</si>
  <si>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</si>
  <si>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</si>
  <si>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</si>
  <si>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</si>
  <si>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</si>
  <si>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</si>
  <si>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</si>
  <si>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</si>
  <si>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</si>
  <si>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</si>
  <si>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</si>
  <si>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</si>
  <si>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</si>
  <si>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</si>
  <si>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</si>
  <si>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</si>
  <si>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</si>
  <si>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</si>
  <si>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</si>
  <si>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</si>
  <si>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</si>
  <si>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</si>
  <si>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</si>
  <si>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</si>
  <si>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</si>
  <si>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</si>
  <si>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</si>
  <si>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</si>
  <si>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</si>
  <si>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</si>
  <si>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</si>
  <si>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</si>
  <si>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</si>
  <si>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</si>
  <si>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</si>
  <si>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</si>
  <si>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</si>
  <si>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</si>
  <si>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</si>
  <si>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</si>
  <si>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</si>
  <si>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</si>
  <si>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</si>
  <si>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</si>
  <si>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</si>
  <si>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</si>
  <si>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</si>
  <si>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</si>
  <si>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</si>
  <si>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</si>
  <si>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</si>
  <si>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</si>
  <si>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</si>
  <si>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</si>
  <si>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</si>
  <si>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</si>
  <si>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</si>
  <si>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</si>
  <si>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</si>
  <si>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</si>
  <si>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</si>
  <si>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</si>
  <si>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</si>
  <si>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</si>
  <si>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</si>
  <si>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</si>
  <si>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</si>
  <si>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</si>
  <si>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</si>
  <si>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</si>
  <si>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</si>
  <si>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</si>
  <si>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</si>
  <si>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</si>
  <si>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</si>
  <si>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</si>
  <si>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</si>
  <si>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</si>
  <si>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</si>
  <si>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</si>
  <si>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</si>
  <si>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</si>
  <si>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</si>
  <si>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</si>
  <si>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</si>
  <si>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</si>
  <si>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</si>
  <si>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</si>
  <si>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</si>
  <si>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</si>
  <si>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</si>
  <si>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</si>
  <si>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</si>
  <si>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</si>
  <si>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</si>
  <si>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</si>
  <si>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</si>
  <si>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</si>
  <si>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</si>
  <si>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</si>
  <si>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</si>
  <si>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</si>
  <si>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</si>
  <si>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</si>
  <si>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</si>
  <si>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</si>
  <si>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</si>
  <si>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</si>
  <si>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</si>
  <si>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</si>
  <si>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</si>
  <si>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</si>
  <si>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</si>
  <si>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</si>
  <si>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</si>
  <si>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</si>
  <si>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</si>
  <si>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</si>
  <si>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</si>
  <si>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</si>
  <si>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</si>
  <si>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</si>
  <si>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</si>
  <si>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</si>
  <si>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</si>
  <si>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</si>
  <si>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</si>
  <si>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</si>
  <si>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</si>
  <si>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</si>
  <si>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</si>
  <si>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</si>
  <si>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</si>
  <si>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</si>
  <si>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</si>
  <si>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</si>
  <si>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</si>
  <si>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</si>
  <si>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</si>
  <si>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</si>
  <si>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</si>
  <si>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</si>
  <si>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</si>
  <si>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</si>
  <si>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</si>
  <si>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</si>
  <si>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</si>
  <si>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</si>
  <si>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</si>
  <si>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</si>
  <si>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</si>
  <si>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</si>
  <si>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</si>
  <si>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</si>
  <si>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</si>
  <si>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</si>
  <si>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</si>
  <si>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</si>
  <si>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</si>
  <si>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</si>
  <si>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</si>
  <si>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</si>
  <si>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</si>
  <si>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</si>
  <si>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</si>
  <si>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</si>
  <si>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</si>
  <si>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</si>
  <si>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</si>
  <si>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</si>
  <si>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</si>
  <si>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</si>
  <si>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</si>
  <si>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</si>
  <si>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</si>
  <si>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</si>
  <si>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</si>
  <si>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</si>
  <si>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</si>
  <si>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</si>
  <si>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</si>
  <si>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</si>
  <si>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</si>
  <si>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</si>
  <si>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</si>
  <si>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</si>
  <si>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</si>
  <si>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</si>
  <si>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</si>
  <si>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</si>
  <si>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</si>
  <si>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</si>
  <si>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</si>
  <si>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</si>
  <si>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</si>
  <si>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</si>
  <si>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</si>
  <si>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</si>
  <si>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</si>
  <si>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</si>
  <si>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</si>
  <si>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</si>
  <si>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</si>
  <si>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</si>
  <si>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</si>
  <si>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</si>
  <si>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</si>
  <si>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</si>
  <si>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</si>
  <si>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</si>
  <si>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</si>
  <si>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</si>
  <si>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</si>
  <si>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</si>
  <si>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</si>
  <si>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</si>
  <si>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</si>
  <si>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</si>
  <si>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</si>
  <si>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</si>
  <si>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</si>
  <si>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</si>
  <si>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</si>
  <si>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</si>
  <si>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</si>
  <si>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</si>
  <si>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</si>
  <si>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</si>
  <si>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</si>
  <si>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</si>
  <si>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</si>
  <si>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</si>
  <si>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</si>
  <si>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</si>
  <si>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</si>
  <si>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</si>
  <si>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</si>
  <si>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</si>
  <si>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</si>
  <si>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</si>
  <si>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</si>
  <si>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</si>
  <si>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</si>
  <si>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</si>
  <si>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</si>
  <si>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</si>
  <si>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</si>
  <si>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</si>
  <si>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</si>
  <si>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</si>
  <si>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</si>
  <si>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</si>
  <si>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</si>
  <si>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</si>
  <si>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</si>
  <si>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</si>
  <si>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</si>
  <si>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</si>
  <si>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</si>
  <si>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</si>
  <si>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</si>
  <si>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</si>
  <si>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</si>
  <si>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</si>
  <si>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</si>
  <si>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</si>
  <si>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</si>
  <si>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</si>
  <si>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</si>
  <si>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</si>
  <si>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</si>
  <si>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</si>
  <si>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</si>
  <si>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</si>
  <si>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</si>
  <si>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</si>
  <si>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</si>
  <si>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</si>
  <si>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</si>
  <si>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</si>
  <si>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</si>
  <si>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</si>
  <si>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</si>
  <si>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</si>
  <si>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</si>
  <si>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</si>
  <si>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</si>
  <si>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</si>
  <si>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</si>
  <si>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</si>
  <si>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</si>
  <si>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</si>
  <si>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</si>
  <si>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</si>
  <si>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</si>
  <si>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</si>
  <si>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</si>
  <si>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</si>
  <si>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</si>
  <si>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</si>
  <si>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</si>
  <si>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</si>
  <si>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</si>
  <si>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</si>
  <si>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</si>
  <si>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</si>
  <si>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</si>
  <si>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</si>
  <si>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</si>
  <si>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</si>
  <si>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</si>
  <si>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</si>
  <si>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</si>
  <si>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</si>
  <si>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</si>
  <si>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</si>
  <si>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</si>
  <si>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</si>
  <si>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</si>
  <si>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</si>
  <si>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</si>
  <si>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</si>
  <si>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</si>
  <si>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</si>
  <si>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</si>
  <si>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</si>
  <si>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</si>
  <si>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</si>
  <si>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</si>
  <si>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</si>
  <si>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</si>
  <si>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</si>
  <si>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</si>
  <si>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</si>
  <si>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</si>
  <si>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</si>
  <si>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</si>
  <si>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</si>
  <si>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</si>
  <si>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</si>
  <si>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</si>
  <si>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</si>
  <si>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</si>
  <si>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</si>
  <si>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</si>
  <si>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</si>
  <si>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</si>
  <si>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</si>
  <si>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</si>
  <si>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</si>
  <si>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</si>
  <si>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</si>
  <si>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</si>
  <si>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</si>
  <si>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</si>
  <si>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</si>
  <si>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</si>
  <si>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</si>
  <si>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</si>
  <si>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</si>
  <si>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</si>
  <si>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</si>
  <si>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</si>
  <si>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</si>
  <si>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</si>
  <si>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</si>
  <si>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</si>
  <si>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</si>
  <si>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</si>
  <si>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</si>
  <si>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</si>
  <si>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</si>
  <si>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</si>
  <si>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</si>
  <si>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</si>
  <si>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</si>
  <si>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</si>
  <si>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</si>
  <si>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</si>
  <si>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</si>
  <si>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</si>
  <si>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</si>
  <si>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</si>
  <si>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</si>
  <si>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</si>
  <si>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</si>
  <si>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</si>
  <si>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</si>
  <si>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</si>
  <si>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</si>
  <si>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</si>
  <si>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</si>
  <si>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</si>
  <si>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</si>
  <si>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</si>
  <si>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</si>
  <si>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</si>
  <si>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</si>
  <si>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</si>
  <si>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</si>
  <si>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</si>
  <si>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</si>
  <si>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</si>
  <si>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</si>
  <si>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</si>
  <si>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</si>
  <si>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</si>
  <si>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</si>
  <si>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</si>
  <si>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</si>
  <si>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</si>
  <si>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</si>
  <si>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</si>
  <si>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</si>
  <si>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</si>
  <si>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</si>
  <si>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</si>
  <si>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</si>
  <si>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</si>
  <si>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</si>
  <si>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</si>
  <si>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</si>
  <si>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</si>
  <si>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</si>
  <si>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</si>
  <si>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</si>
  <si>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</si>
  <si>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</si>
  <si>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</si>
  <si>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</si>
  <si>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</si>
  <si>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</si>
  <si>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</si>
  <si>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</si>
  <si>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</si>
  <si>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</si>
  <si>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</si>
  <si>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</si>
  <si>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</si>
  <si>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</si>
  <si>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</si>
  <si>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</si>
  <si>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</si>
  <si>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</si>
  <si>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</si>
  <si>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</si>
  <si>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</si>
  <si>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</si>
  <si>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</si>
  <si>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</si>
  <si>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</si>
  <si>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</si>
  <si>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</si>
  <si>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</si>
  <si>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</si>
  <si>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</si>
  <si>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</si>
  <si>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</si>
  <si>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</si>
  <si>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</si>
  <si>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</si>
  <si>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</si>
  <si>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</si>
  <si>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</si>
  <si>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</si>
  <si>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</si>
  <si>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</si>
  <si>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</si>
  <si>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</si>
  <si>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</si>
  <si>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</si>
  <si>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</si>
  <si>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</si>
  <si>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</si>
  <si>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</si>
  <si>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</si>
  <si>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</si>
  <si>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</si>
  <si>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</si>
  <si>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</si>
  <si>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</si>
  <si>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</si>
  <si>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</si>
  <si>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</si>
  <si>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</si>
  <si>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</si>
  <si>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</si>
  <si>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</si>
  <si>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</si>
  <si>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</si>
  <si>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</si>
  <si>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</si>
  <si>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</si>
  <si>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</si>
  <si>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</si>
  <si>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</si>
  <si>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</si>
  <si>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</si>
  <si>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</si>
  <si>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</si>
  <si>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</si>
  <si>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</si>
  <si>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</si>
  <si>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</si>
  <si>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</si>
  <si>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</si>
  <si>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</si>
  <si>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</si>
  <si>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</si>
  <si>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</si>
  <si>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</si>
  <si>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</si>
  <si>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</si>
  <si>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</si>
  <si>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</si>
  <si>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</si>
  <si>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</si>
  <si>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</si>
  <si>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</si>
  <si>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</si>
  <si>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</si>
  <si>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</si>
  <si>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</si>
  <si>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</si>
  <si>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</si>
  <si>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</si>
  <si>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</si>
  <si>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</si>
  <si>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</si>
  <si>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</si>
  <si>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</si>
  <si>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</si>
  <si>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</si>
  <si>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</si>
  <si>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</si>
  <si>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</si>
  <si>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</si>
  <si>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</si>
  <si>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</si>
  <si>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</si>
  <si>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</si>
  <si>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</si>
  <si>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</si>
  <si>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</si>
  <si>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</si>
  <si>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</si>
  <si>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</si>
  <si>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</si>
  <si>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</si>
  <si>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</si>
  <si>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</si>
  <si>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</si>
  <si>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</si>
  <si>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</si>
  <si>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</si>
  <si>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</si>
  <si>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</si>
  <si>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</si>
  <si>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</si>
  <si>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</si>
  <si>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</si>
  <si>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</si>
  <si>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</si>
  <si>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</si>
  <si>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</si>
  <si>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</si>
  <si>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</si>
  <si>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</si>
  <si>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</si>
  <si>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</si>
  <si>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</si>
  <si>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</si>
  <si>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</si>
  <si>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</si>
  <si>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</si>
  <si>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</si>
  <si>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</si>
  <si>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</si>
  <si>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</si>
  <si>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</si>
  <si>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</si>
  <si>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</si>
  <si>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</si>
  <si>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</si>
  <si>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</si>
  <si>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</si>
  <si>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</si>
  <si>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</si>
  <si>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</si>
  <si>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</si>
  <si>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</si>
  <si>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</si>
  <si>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</si>
  <si>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</si>
  <si>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</si>
  <si>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</si>
  <si>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</si>
  <si>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</si>
  <si>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</si>
  <si>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</si>
  <si>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</si>
  <si>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</si>
  <si>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</si>
  <si>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</si>
  <si>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</si>
  <si>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</si>
  <si>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</si>
  <si>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</si>
  <si>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</si>
  <si>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</si>
  <si>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</si>
  <si>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</si>
  <si>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</si>
  <si>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</si>
  <si>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</si>
  <si>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</si>
  <si>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</si>
  <si>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</si>
  <si>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</si>
  <si>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</si>
  <si>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</si>
  <si>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</si>
  <si>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</si>
  <si>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</si>
  <si>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</si>
  <si>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</si>
  <si>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</si>
  <si>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</si>
  <si>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</si>
  <si>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</si>
  <si>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</si>
  <si>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</si>
  <si>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</si>
  <si>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</si>
  <si>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</si>
  <si>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</si>
  <si>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</si>
  <si>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</si>
  <si>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</si>
  <si>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</si>
  <si>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</si>
  <si>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</si>
  <si>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</si>
  <si>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</si>
  <si>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</si>
  <si>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</si>
  <si>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</si>
  <si>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</si>
  <si>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</si>
  <si>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</si>
  <si>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</si>
  <si>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</si>
  <si>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</si>
  <si>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</si>
  <si>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</si>
  <si>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</si>
  <si>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</si>
  <si>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</si>
  <si>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</si>
  <si>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</si>
  <si>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</si>
  <si>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</si>
  <si>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</si>
  <si>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</si>
  <si>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</si>
  <si>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</si>
  <si>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</si>
  <si>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</si>
  <si>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</si>
  <si>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</si>
  <si>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</si>
  <si>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</si>
  <si>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</si>
  <si>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</si>
  <si>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</si>
  <si>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</si>
  <si>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</si>
  <si>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</si>
  <si>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</si>
  <si>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</si>
  <si>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</si>
  <si>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</si>
  <si>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</si>
  <si>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</si>
  <si>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</si>
  <si>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</si>
  <si>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</si>
  <si>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</si>
  <si>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</si>
  <si>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</si>
  <si>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</si>
  <si>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</si>
  <si>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</si>
  <si>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</si>
  <si>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</si>
  <si>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</si>
  <si>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</si>
  <si>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</si>
  <si>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</si>
  <si>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</si>
  <si>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</si>
  <si>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</si>
  <si>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</si>
  <si>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</si>
  <si>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</si>
  <si>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</si>
  <si>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</si>
  <si>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</si>
  <si>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</si>
  <si>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</si>
  <si>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</si>
  <si>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</si>
  <si>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</si>
  <si>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</si>
  <si>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</si>
  <si>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</si>
  <si>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</si>
  <si>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</si>
  <si>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</si>
  <si>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</si>
  <si>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</si>
  <si>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</si>
  <si>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</si>
  <si>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</si>
  <si>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</si>
  <si>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</si>
  <si>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</si>
  <si>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</si>
  <si>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</si>
  <si>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</si>
  <si>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</si>
  <si>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</si>
  <si>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</si>
  <si>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</si>
  <si>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</si>
  <si>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</si>
  <si>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</si>
  <si>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</si>
  <si>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</si>
  <si>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</si>
  <si>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</si>
  <si>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</si>
  <si>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</si>
  <si>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</si>
  <si>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</si>
  <si>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</si>
  <si>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</si>
  <si>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</si>
  <si>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</si>
  <si>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</si>
  <si>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</si>
  <si>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</si>
  <si>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</si>
  <si>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</si>
  <si>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</si>
  <si>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</si>
  <si>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</si>
  <si>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</si>
  <si>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</si>
  <si>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</si>
  <si>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</si>
  <si>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</si>
  <si>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</si>
  <si>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</si>
  <si>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</si>
  <si>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</si>
  <si>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</si>
  <si>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</si>
  <si>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</si>
  <si>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</si>
  <si>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</si>
  <si>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</si>
  <si>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</si>
  <si>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</si>
  <si>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</si>
  <si>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</si>
  <si>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</si>
  <si>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</si>
  <si>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</si>
  <si>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</si>
  <si>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</si>
  <si>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</si>
  <si>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</si>
  <si>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</si>
  <si>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</si>
  <si>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</si>
  <si>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</si>
  <si>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</si>
  <si>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</si>
  <si>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</si>
  <si>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</si>
  <si>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</si>
  <si>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</si>
  <si>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</si>
  <si>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</si>
  <si>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</si>
  <si>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</si>
  <si>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</si>
  <si>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</si>
  <si>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</si>
  <si>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</si>
  <si>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</si>
  <si>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</si>
  <si>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</si>
  <si>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</si>
  <si>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</si>
  <si>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</si>
  <si>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</si>
  <si>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</si>
  <si>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</si>
  <si>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</si>
  <si>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</si>
  <si>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</si>
  <si>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</si>
  <si>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</si>
  <si>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</si>
  <si>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</si>
  <si>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</si>
  <si>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</si>
  <si>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</si>
  <si>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</si>
  <si>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</si>
  <si>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</si>
  <si>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</si>
  <si>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</si>
  <si>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</si>
  <si>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</si>
  <si>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</si>
  <si>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</si>
  <si>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</si>
  <si>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</si>
  <si>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</si>
  <si>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</si>
  <si>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</si>
  <si>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</si>
  <si>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</si>
  <si>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</si>
  <si>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</si>
  <si>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</si>
  <si>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</si>
  <si>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</si>
  <si>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</si>
  <si>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</si>
  <si>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</si>
  <si>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</si>
  <si>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</si>
  <si>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</si>
  <si>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</si>
  <si>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</si>
  <si>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</si>
  <si>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</si>
  <si>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</si>
  <si>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</si>
  <si>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</si>
  <si>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</si>
  <si>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</si>
  <si>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</si>
  <si>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</si>
  <si>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</si>
  <si>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</si>
  <si>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</si>
  <si>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</si>
  <si>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</si>
  <si>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</si>
  <si>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</si>
  <si>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</si>
  <si>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</si>
  <si>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</si>
  <si>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</si>
  <si>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</si>
  <si>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</si>
  <si>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</si>
  <si>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</si>
  <si>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</si>
  <si>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</si>
  <si>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</si>
  <si>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</si>
  <si>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</si>
  <si>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</si>
  <si>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</si>
  <si>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</si>
  <si>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</si>
  <si>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</si>
  <si>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</si>
  <si>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</si>
  <si>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</si>
  <si>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</si>
  <si>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</si>
  <si>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</si>
  <si>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</si>
  <si>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</si>
  <si>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</si>
  <si>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</si>
  <si>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</si>
  <si>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</si>
  <si>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</si>
  <si>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</si>
  <si>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</si>
  <si>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</si>
  <si>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</si>
  <si>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</si>
  <si>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</si>
  <si>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</si>
  <si>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</si>
  <si>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</si>
  <si>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</si>
  <si>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</si>
  <si>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</si>
  <si>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</si>
  <si>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</si>
  <si>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</si>
  <si>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</si>
  <si>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</si>
  <si>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</si>
  <si>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</si>
  <si>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</si>
  <si>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</si>
  <si>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</si>
  <si>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</si>
  <si>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</si>
  <si>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</si>
  <si>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</si>
  <si>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</si>
  <si>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</si>
  <si>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</si>
  <si>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</si>
  <si>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</si>
  <si>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</si>
  <si>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</si>
  <si>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</si>
  <si>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</si>
  <si>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</si>
  <si>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</si>
  <si>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</si>
  <si>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</si>
  <si>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</si>
  <si>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</si>
  <si>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</si>
  <si>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</si>
  <si>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</si>
  <si>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</si>
  <si>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</si>
  <si>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</si>
  <si>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</si>
  <si>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</si>
  <si>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</si>
  <si>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</si>
  <si>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</si>
  <si>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</si>
  <si>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</si>
  <si>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</si>
  <si>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</si>
  <si>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</si>
  <si>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</si>
  <si>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</si>
  <si>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</si>
  <si>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</si>
  <si>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</si>
  <si>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</si>
  <si>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</si>
  <si>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</si>
  <si>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</si>
  <si>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</si>
  <si>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</si>
  <si>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</si>
  <si>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</si>
  <si>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</si>
  <si>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</si>
  <si>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</si>
  <si>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</si>
  <si>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</si>
  <si>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</si>
  <si>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</si>
  <si>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</si>
  <si>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</si>
  <si>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</si>
  <si>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</si>
  <si>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</si>
  <si>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</si>
  <si>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</si>
  <si>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</si>
  <si>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</si>
  <si>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</si>
  <si>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</si>
  <si>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</si>
  <si>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</si>
  <si>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</si>
  <si>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</si>
  <si>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</si>
  <si>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</si>
  <si>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</si>
  <si>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</si>
  <si>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</si>
  <si>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</si>
  <si>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</si>
  <si>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</si>
  <si>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</si>
  <si>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</si>
  <si>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</si>
  <si>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</si>
  <si>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</si>
  <si>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</si>
  <si>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</si>
  <si>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</si>
  <si>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</si>
  <si>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</si>
  <si>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</si>
  <si>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</si>
  <si>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</si>
  <si>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</si>
  <si>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</si>
  <si>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</si>
  <si>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</si>
  <si>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</si>
  <si>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</si>
  <si>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</si>
  <si>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</si>
  <si>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</si>
  <si>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</si>
  <si>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</si>
  <si>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</si>
  <si>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</si>
  <si>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</si>
  <si>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</si>
  <si>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</si>
  <si>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</si>
  <si>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</si>
  <si>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</si>
  <si>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</si>
  <si>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</si>
  <si>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</si>
  <si>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</si>
  <si>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</si>
  <si>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</si>
  <si>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</si>
  <si>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</si>
  <si>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</si>
  <si>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</si>
  <si>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</si>
  <si>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</si>
  <si>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</si>
  <si>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</si>
  <si>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</si>
  <si>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</si>
  <si>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</si>
  <si>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</si>
  <si>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</si>
  <si>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</si>
  <si>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</si>
  <si>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</si>
  <si>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</si>
  <si>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</si>
  <si>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</si>
  <si>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</si>
  <si>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</si>
  <si>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</si>
  <si>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</si>
  <si>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</si>
  <si>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</si>
  <si>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</si>
  <si>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</si>
  <si>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</si>
  <si>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</si>
  <si>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</si>
  <si>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</si>
  <si>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</si>
  <si>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</si>
  <si>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</si>
  <si>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</si>
  <si>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</si>
  <si>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</si>
  <si>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</si>
  <si>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</si>
  <si>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</si>
  <si>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</si>
  <si>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</si>
  <si>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</si>
  <si>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</si>
  <si>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</si>
  <si>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</si>
  <si>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</si>
  <si>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</si>
  <si>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</si>
  <si>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</si>
  <si>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</si>
  <si>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</si>
  <si>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</si>
  <si>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</si>
  <si>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</si>
  <si>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</si>
  <si>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</si>
  <si>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</si>
  <si>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</si>
  <si>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</si>
  <si>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</si>
  <si>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</si>
  <si>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</si>
  <si>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</si>
  <si>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</si>
  <si>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</si>
  <si>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</si>
  <si>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</si>
  <si>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</si>
  <si>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</si>
  <si>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</si>
  <si>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</si>
  <si>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</si>
  <si>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</si>
  <si>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</si>
  <si>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</si>
  <si>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</si>
  <si>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</si>
  <si>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</si>
  <si>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</si>
  <si>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</si>
  <si>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</si>
  <si>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</si>
  <si>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</si>
  <si>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</si>
  <si>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</si>
  <si>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</si>
  <si>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</si>
  <si>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</si>
  <si>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</si>
  <si>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</si>
  <si>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</si>
  <si>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</si>
  <si>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</si>
  <si>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</si>
  <si>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</si>
  <si>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</si>
  <si>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</si>
  <si>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</si>
  <si>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</si>
  <si>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</si>
  <si>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</si>
  <si>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</si>
  <si>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</si>
  <si>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</si>
  <si>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</si>
  <si>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</si>
  <si>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</si>
  <si>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</si>
  <si>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</si>
  <si>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</si>
  <si>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</si>
  <si>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</si>
  <si>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</si>
  <si>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</si>
  <si>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</si>
  <si>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</si>
  <si>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</si>
  <si>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</si>
  <si>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</si>
  <si>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</si>
  <si>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</si>
  <si>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</si>
  <si>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</si>
  <si>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</si>
  <si>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</si>
  <si>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</si>
  <si>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</si>
  <si>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</si>
  <si>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</si>
  <si>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</si>
  <si>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</si>
  <si>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</si>
  <si>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</si>
  <si>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</si>
  <si>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</si>
  <si>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</si>
  <si>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</si>
  <si>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</si>
  <si>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</si>
  <si>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</si>
  <si>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</si>
  <si>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</si>
  <si>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</si>
  <si>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</si>
  <si>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</si>
  <si>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</si>
  <si>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</si>
  <si>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</si>
  <si>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</si>
  <si>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</si>
  <si>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</si>
  <si>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</si>
  <si>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</si>
  <si>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</si>
  <si>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</si>
  <si>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</si>
  <si>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</si>
  <si>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</si>
  <si>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</si>
  <si>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</si>
  <si>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</si>
  <si>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</si>
  <si>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</si>
  <si>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</si>
  <si>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</si>
  <si>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</si>
  <si>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</si>
  <si>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</si>
  <si>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</si>
  <si>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</si>
  <si>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</si>
  <si>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</si>
  <si>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</si>
  <si>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</si>
  <si>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</si>
  <si>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</si>
  <si>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</si>
  <si>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</si>
  <si>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</si>
  <si>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</si>
  <si>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</si>
  <si>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</si>
  <si>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</si>
  <si>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</si>
  <si>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</si>
  <si>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</si>
  <si>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</si>
  <si>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</si>
  <si>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</si>
  <si>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</si>
  <si>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</si>
  <si>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</si>
  <si>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</si>
  <si>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</si>
  <si>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</si>
  <si>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</si>
  <si>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</si>
  <si>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</si>
  <si>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</si>
  <si>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</si>
  <si>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</si>
  <si>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</si>
  <si>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</si>
  <si>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</si>
  <si>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</si>
  <si>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</si>
  <si>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</si>
  <si>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</si>
  <si>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</si>
  <si>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</si>
  <si>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</si>
  <si>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</si>
  <si>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</si>
  <si>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</si>
  <si>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</si>
  <si>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</si>
  <si>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</si>
  <si>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</si>
  <si>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</si>
  <si>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</si>
  <si>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</si>
  <si>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</si>
  <si>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</si>
  <si>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</si>
  <si>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</si>
  <si>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</si>
  <si>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</si>
  <si>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</si>
  <si>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</si>
  <si>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</si>
  <si>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</si>
  <si>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</si>
  <si>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</si>
  <si>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</si>
  <si>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</si>
  <si>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</si>
  <si>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</si>
  <si>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</si>
  <si>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</si>
  <si>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</si>
  <si>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</si>
  <si>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</si>
  <si>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</si>
  <si>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</si>
  <si>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</si>
  <si>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</si>
  <si>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</si>
  <si>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</si>
  <si>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</si>
  <si>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</si>
  <si>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</si>
  <si>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</si>
  <si>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</si>
  <si>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</si>
  <si>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</si>
  <si>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</si>
  <si>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</si>
  <si>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</si>
  <si>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</si>
  <si>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</si>
  <si>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</si>
  <si>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</si>
  <si>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</si>
  <si>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</si>
  <si>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</si>
  <si>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</si>
  <si>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</si>
  <si>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</si>
  <si>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</si>
  <si>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</si>
  <si>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</si>
  <si>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</si>
  <si>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</si>
  <si>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</si>
  <si>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</si>
  <si>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</si>
  <si>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</si>
  <si>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</si>
  <si>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</si>
  <si>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</si>
  <si>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</si>
  <si>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</si>
  <si>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</si>
  <si>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</si>
  <si>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</si>
  <si>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</si>
  <si>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</si>
  <si>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</si>
  <si>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</si>
  <si>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</si>
  <si>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</si>
  <si>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</si>
  <si>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</si>
  <si>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</si>
  <si>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</si>
  <si>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</si>
  <si>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</si>
  <si>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</si>
  <si>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</si>
  <si>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</si>
  <si>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</si>
  <si>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</si>
  <si>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</si>
  <si>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</si>
  <si>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</si>
  <si>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</si>
  <si>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</si>
  <si>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</si>
  <si>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</si>
  <si>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</si>
  <si>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</si>
  <si>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</si>
  <si>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</si>
  <si>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</si>
  <si>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</si>
  <si>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</si>
  <si>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</si>
  <si>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</si>
  <si>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</si>
  <si>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</si>
  <si>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</si>
  <si>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</si>
  <si>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</si>
  <si>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</si>
  <si>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</si>
  <si>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</si>
  <si>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</si>
  <si>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</si>
  <si>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</si>
  <si>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</si>
  <si>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</si>
  <si>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</si>
  <si>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</si>
  <si>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</si>
  <si>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</si>
  <si>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</si>
  <si>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</si>
  <si>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</si>
  <si>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</si>
  <si>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</si>
  <si>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</si>
  <si>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</si>
  <si>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</si>
  <si>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</si>
  <si>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</si>
  <si>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</si>
  <si>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</si>
  <si>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</si>
  <si>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</si>
  <si>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</si>
  <si>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</si>
  <si>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</si>
  <si>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</si>
  <si>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</si>
  <si>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</si>
  <si>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</si>
  <si>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</si>
  <si>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</si>
  <si>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</si>
  <si>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</si>
  <si>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</si>
  <si>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</si>
  <si>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</si>
  <si>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</si>
  <si>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</si>
  <si>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</si>
  <si>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</si>
  <si>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</si>
  <si>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</si>
  <si>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</si>
  <si>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</si>
  <si>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</si>
  <si>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</si>
  <si>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</si>
  <si>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</si>
  <si>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</si>
  <si>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</si>
  <si>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</si>
  <si>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</si>
  <si>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</si>
  <si>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</si>
  <si>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</si>
  <si>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</si>
  <si>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</si>
  <si>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</si>
  <si>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</si>
  <si>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</si>
  <si>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</si>
  <si>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</si>
  <si>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</si>
  <si>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</si>
  <si>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</si>
  <si>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</si>
  <si>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</si>
  <si>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</si>
  <si>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</si>
  <si>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</si>
  <si>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</si>
  <si>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</si>
  <si>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</si>
  <si>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</si>
  <si>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</si>
  <si>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</si>
  <si>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</si>
  <si>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</si>
  <si>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</si>
  <si>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</si>
  <si>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</si>
  <si>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</si>
  <si>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</si>
  <si>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</si>
  <si>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</si>
  <si>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</si>
  <si>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</si>
  <si>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</si>
  <si>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</si>
  <si>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</si>
  <si>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</si>
  <si>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</si>
  <si>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</si>
  <si>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</si>
  <si>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</si>
  <si>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</si>
  <si>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</si>
  <si>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</si>
  <si>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</si>
  <si>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</si>
  <si>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</si>
  <si>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</si>
  <si>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</si>
  <si>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</si>
  <si>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</si>
  <si>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</si>
  <si>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</si>
  <si>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</si>
  <si>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</si>
  <si>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</si>
  <si>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</si>
  <si>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</si>
  <si>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</si>
  <si>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</si>
  <si>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</si>
  <si>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</si>
  <si>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</si>
  <si>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</si>
  <si>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</si>
  <si>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</si>
  <si>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</si>
  <si>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</si>
  <si>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</si>
  <si>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</si>
  <si>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</si>
  <si>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</si>
  <si>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</si>
  <si>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</si>
  <si>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</si>
  <si>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</si>
  <si>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</si>
  <si>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</si>
  <si>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</si>
  <si>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</si>
  <si>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</si>
  <si>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</si>
  <si>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</si>
  <si>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</si>
  <si>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</si>
  <si>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</si>
  <si>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</si>
  <si>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</si>
  <si>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</si>
  <si>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</si>
  <si>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</si>
  <si>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</si>
  <si>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</si>
  <si>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</si>
  <si>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</si>
  <si>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</si>
  <si>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</si>
  <si>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</si>
  <si>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</si>
  <si>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</si>
  <si>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</si>
  <si>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</si>
  <si>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</si>
  <si>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</si>
  <si>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</si>
  <si>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</si>
  <si>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</si>
  <si>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</si>
  <si>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</si>
  <si>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</si>
  <si>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</si>
  <si>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</si>
  <si>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</si>
  <si>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</si>
  <si>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</si>
  <si>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</si>
  <si>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</si>
  <si>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</si>
  <si>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</si>
  <si>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</si>
  <si>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</si>
  <si>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</si>
  <si>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</si>
  <si>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</si>
  <si>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</si>
  <si>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</si>
  <si>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</si>
  <si>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</si>
  <si>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</si>
  <si>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</si>
  <si>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</si>
  <si>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</si>
  <si>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</si>
  <si>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</si>
  <si>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</si>
  <si>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</si>
  <si>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</si>
  <si>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</si>
  <si>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</si>
  <si>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</si>
  <si>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</si>
  <si>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</si>
  <si>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</si>
  <si>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</si>
  <si>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</si>
  <si>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</si>
  <si>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</si>
  <si>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</si>
  <si>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</si>
  <si>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</si>
  <si>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</si>
  <si>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</si>
  <si>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</si>
  <si>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</si>
  <si>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</si>
  <si>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</si>
  <si>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</si>
  <si>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</si>
  <si>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</si>
  <si>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</si>
  <si>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</si>
  <si>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</si>
  <si>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</si>
  <si>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</si>
  <si>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</si>
  <si>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</si>
  <si>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</si>
  <si>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</si>
  <si>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</si>
  <si>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</si>
  <si>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</si>
  <si>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</si>
  <si>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</si>
  <si>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</si>
  <si>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</si>
  <si>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</si>
  <si>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</si>
  <si>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</si>
  <si>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</si>
  <si>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</si>
  <si>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</si>
  <si>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</si>
  <si>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</si>
  <si>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</si>
  <si>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</si>
  <si>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</si>
  <si>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</si>
  <si>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</si>
  <si>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</si>
  <si>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</si>
  <si>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</si>
  <si>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</si>
  <si>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</si>
  <si>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</si>
  <si>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</si>
  <si>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</si>
  <si>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</si>
  <si>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</si>
  <si>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</si>
  <si>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</si>
  <si>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</si>
  <si>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</si>
  <si>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</si>
  <si>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</si>
  <si>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</si>
  <si>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</si>
  <si>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</si>
  <si>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</si>
  <si>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</si>
  <si>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</si>
  <si>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</si>
  <si>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</si>
  <si>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</si>
  <si>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</si>
  <si>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</si>
  <si>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</si>
  <si>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</si>
  <si>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</si>
  <si>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</si>
  <si>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</si>
  <si>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</si>
  <si>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</si>
  <si>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</si>
  <si>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</si>
  <si>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</si>
  <si>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</si>
  <si>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</si>
  <si>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</si>
  <si>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</si>
  <si>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</si>
  <si>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</si>
  <si>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</si>
  <si>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</si>
  <si>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</si>
  <si>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</si>
  <si>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</si>
  <si>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</si>
  <si>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</si>
  <si>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</si>
  <si>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</si>
  <si>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</si>
  <si>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</si>
  <si>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</si>
  <si>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</si>
  <si>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</si>
  <si>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</si>
  <si>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</si>
  <si>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</si>
  <si>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</si>
  <si>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</si>
  <si>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</si>
  <si>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</si>
  <si>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</si>
  <si>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</si>
  <si>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</si>
  <si>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</si>
  <si>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</si>
  <si>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</si>
  <si>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</si>
  <si>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</si>
  <si>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</si>
  <si>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</si>
  <si>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</si>
  <si>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</si>
  <si>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</si>
  <si>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</si>
  <si>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</si>
  <si>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</si>
  <si>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</si>
  <si>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</si>
  <si>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</si>
  <si>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</si>
  <si>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</si>
  <si>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</si>
  <si>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</si>
  <si>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</si>
  <si>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</si>
  <si>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</si>
  <si>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</si>
  <si>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</si>
  <si>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</si>
  <si>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</si>
  <si>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</si>
  <si>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</si>
  <si>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</si>
  <si>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</si>
  <si>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</si>
  <si>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</si>
  <si>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</si>
  <si>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</si>
  <si>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</si>
  <si>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</si>
  <si>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</si>
  <si>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</si>
  <si>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</si>
  <si>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</si>
  <si>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</si>
  <si>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</si>
  <si>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</si>
  <si>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</si>
  <si>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</si>
  <si>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</si>
  <si>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</si>
  <si>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</si>
  <si>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</si>
  <si>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</si>
  <si>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</si>
  <si>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</si>
  <si>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</si>
  <si>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</si>
  <si>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</si>
  <si>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</si>
  <si>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</si>
  <si>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</si>
  <si>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</si>
  <si>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</si>
  <si>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</si>
  <si>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</si>
  <si>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</si>
  <si>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</si>
  <si>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</si>
  <si>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</si>
  <si>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</si>
  <si>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</si>
  <si>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</si>
  <si>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</si>
  <si>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</si>
  <si>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</si>
  <si>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</si>
  <si>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</si>
  <si>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</si>
  <si>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</si>
  <si>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</si>
  <si>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</si>
  <si>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</si>
  <si>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</si>
  <si>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</si>
  <si>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</si>
  <si>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</si>
  <si>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</si>
  <si>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</si>
  <si>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</si>
  <si>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</si>
  <si>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</si>
  <si>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</si>
  <si>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</si>
  <si>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</si>
  <si>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</si>
  <si>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</si>
  <si>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</si>
  <si>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</si>
  <si>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</si>
  <si>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</si>
  <si>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</si>
  <si>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</si>
  <si>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</si>
  <si>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</si>
  <si>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</si>
  <si>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</si>
  <si>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</si>
  <si>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</si>
  <si>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</si>
  <si>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</si>
  <si>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</si>
  <si>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</si>
  <si>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</si>
  <si>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</si>
  <si>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</si>
  <si>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</si>
  <si>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</si>
  <si>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</si>
  <si>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</si>
  <si>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</si>
  <si>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</si>
  <si>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</si>
  <si>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</si>
  <si>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</si>
  <si>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</si>
  <si>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</si>
  <si>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</si>
  <si>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</si>
  <si>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</si>
  <si>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</si>
  <si>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</si>
  <si>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</si>
  <si>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</si>
  <si>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</si>
  <si>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</si>
  <si>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</si>
  <si>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</si>
  <si>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</si>
  <si>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</si>
  <si>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</si>
  <si>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</si>
  <si>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</si>
  <si>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</si>
  <si>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</si>
  <si>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</si>
  <si>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</si>
  <si>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</si>
  <si>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</si>
  <si>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</si>
  <si>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</si>
  <si>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</si>
  <si>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</si>
  <si>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</si>
  <si>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</si>
  <si>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</si>
  <si>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</si>
  <si>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</si>
  <si>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</si>
  <si>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</si>
  <si>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</si>
  <si>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</si>
  <si>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</si>
  <si>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</si>
  <si>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</si>
  <si>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</si>
  <si>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</si>
  <si>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</si>
  <si>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</si>
  <si>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</si>
  <si>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</si>
  <si>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</si>
  <si>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</si>
  <si>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</si>
  <si>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</si>
  <si>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</si>
  <si>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</si>
  <si>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</si>
  <si>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</si>
  <si>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</si>
  <si>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</si>
  <si>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</si>
  <si>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</si>
  <si>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</si>
  <si>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</si>
  <si>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</si>
  <si>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</si>
  <si>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</si>
  <si>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</si>
  <si>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</si>
  <si>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</si>
  <si>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</si>
  <si>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</si>
  <si>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</si>
  <si>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</si>
  <si>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</si>
  <si>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</si>
  <si>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</si>
  <si>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</si>
  <si>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</si>
  <si>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</si>
  <si>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</si>
  <si>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</si>
  <si>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</si>
  <si>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</si>
  <si>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</si>
  <si>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</si>
  <si>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</si>
  <si>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</si>
  <si>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</si>
  <si>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</si>
  <si>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</si>
  <si>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</si>
  <si>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</si>
  <si>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</si>
  <si>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</si>
  <si>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</si>
  <si>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</si>
  <si>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</si>
  <si>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</si>
  <si>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</si>
  <si>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</si>
  <si>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</si>
  <si>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</si>
  <si>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</si>
  <si>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</si>
  <si>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</si>
  <si>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</si>
  <si>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</si>
  <si>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</si>
  <si>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</si>
  <si>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</si>
  <si>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</si>
  <si>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</si>
  <si>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</si>
  <si>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</si>
  <si>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</si>
  <si>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</si>
  <si>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</si>
  <si>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</si>
  <si>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</si>
  <si>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</si>
  <si>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</si>
  <si>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</si>
  <si>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</si>
  <si>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</si>
  <si>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</si>
  <si>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</si>
  <si>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</si>
  <si>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</si>
  <si>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</si>
  <si>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</si>
  <si>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</si>
  <si>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</si>
  <si>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</si>
  <si>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</si>
  <si>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</si>
  <si>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</si>
  <si>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</si>
  <si>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</si>
  <si>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</si>
  <si>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</si>
  <si>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</si>
  <si>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</si>
  <si>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</si>
  <si>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</si>
  <si>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</si>
  <si>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</si>
  <si>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</si>
  <si>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</si>
  <si>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</si>
  <si>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</si>
  <si>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</si>
  <si>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</si>
  <si>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</si>
  <si>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</si>
  <si>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</si>
  <si>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</si>
  <si>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</si>
  <si>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</si>
  <si>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</si>
  <si>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</si>
  <si>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</si>
  <si>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</si>
  <si>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</si>
  <si>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</si>
  <si>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</si>
  <si>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</si>
  <si>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</si>
  <si>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</si>
  <si>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</si>
  <si>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</si>
  <si>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</si>
  <si>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</si>
  <si>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</si>
  <si>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</si>
  <si>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</si>
  <si>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</si>
  <si>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</si>
  <si>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</si>
  <si>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</si>
  <si>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</si>
  <si>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</si>
  <si>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</si>
  <si>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</si>
  <si>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</si>
  <si>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</si>
  <si>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</si>
  <si>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</si>
  <si>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</si>
  <si>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</si>
  <si>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</si>
  <si>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</si>
  <si>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</si>
  <si>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</si>
  <si>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</si>
  <si>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</si>
  <si>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</si>
  <si>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</si>
  <si>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</si>
  <si>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</si>
  <si>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</si>
  <si>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</si>
  <si>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</si>
  <si>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</si>
  <si>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</si>
  <si>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</si>
  <si>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</si>
  <si>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</si>
  <si>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</si>
  <si>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</si>
  <si>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</si>
  <si>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</si>
  <si>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</si>
  <si>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</si>
  <si>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</si>
  <si>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</si>
  <si>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</si>
  <si>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</si>
  <si>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</si>
  <si>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</si>
  <si>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</si>
  <si>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</si>
  <si>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</si>
  <si>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</si>
  <si>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</si>
  <si>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</si>
  <si>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</si>
  <si>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</si>
  <si>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</si>
  <si>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</si>
  <si>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</si>
  <si>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</si>
  <si>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</si>
  <si>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</si>
  <si>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</si>
  <si>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</si>
  <si>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</si>
  <si>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</si>
  <si>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</si>
  <si>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</si>
  <si>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</si>
  <si>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</si>
  <si>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</si>
  <si>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</si>
  <si>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</si>
  <si>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</si>
  <si>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</si>
  <si>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</si>
  <si>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</si>
  <si>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</si>
  <si>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</si>
  <si>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</si>
  <si>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</si>
  <si>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</si>
  <si>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</si>
  <si>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</si>
  <si>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</si>
  <si>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</si>
  <si>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</si>
  <si>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</si>
  <si>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</si>
  <si>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</si>
  <si>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</si>
  <si>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</si>
  <si>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</si>
  <si>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</si>
  <si>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</si>
  <si>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</si>
  <si>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</si>
  <si>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</si>
  <si>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</si>
  <si>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</si>
  <si>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</si>
  <si>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</si>
  <si>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</si>
  <si>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</si>
  <si>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</si>
  <si>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</si>
  <si>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</si>
  <si>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</si>
  <si>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</si>
  <si>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</si>
  <si>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</si>
  <si>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</si>
  <si>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</si>
  <si>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</si>
  <si>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</si>
  <si>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</si>
  <si>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</si>
  <si>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</si>
  <si>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</si>
  <si>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</si>
  <si>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</si>
  <si>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</si>
  <si>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</si>
  <si>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</si>
  <si>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</si>
  <si>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</si>
  <si>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</si>
  <si>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</si>
  <si>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</si>
  <si>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</si>
  <si>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</si>
  <si>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</si>
  <si>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</si>
  <si>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</si>
  <si>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</si>
  <si>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</si>
  <si>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</si>
  <si>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</si>
  <si>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</si>
  <si>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</si>
  <si>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</si>
  <si>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</si>
  <si>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</si>
  <si>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</si>
  <si>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</si>
  <si>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</si>
  <si>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</si>
  <si>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</si>
  <si>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</si>
  <si>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</si>
  <si>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</si>
  <si>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</si>
  <si>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</si>
  <si>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</si>
  <si>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</si>
  <si>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</si>
  <si>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</si>
  <si>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</si>
  <si>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</si>
  <si>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</si>
  <si>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</si>
  <si>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</si>
  <si>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</si>
  <si>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</si>
  <si>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</si>
  <si>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</si>
  <si>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</si>
  <si>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</si>
  <si>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</si>
  <si>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</si>
  <si>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</si>
  <si>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</si>
  <si>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</si>
  <si>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</si>
  <si>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</si>
  <si>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</si>
  <si>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</si>
  <si>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</si>
  <si>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</si>
  <si>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</si>
  <si>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</si>
  <si>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</si>
  <si>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</si>
  <si>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</si>
  <si>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</si>
  <si>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</si>
  <si>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</si>
  <si>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</si>
  <si>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</si>
  <si>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</si>
  <si>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</si>
  <si>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</si>
  <si>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</si>
  <si>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</si>
  <si>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</si>
  <si>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</si>
  <si>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</si>
  <si>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</si>
  <si>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</si>
  <si>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</si>
  <si>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</si>
  <si>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</si>
  <si>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</si>
  <si>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</si>
  <si>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</si>
  <si>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</si>
  <si>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</si>
  <si>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</si>
  <si>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</si>
  <si>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</si>
  <si>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</si>
  <si>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</si>
  <si>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</si>
  <si>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</si>
  <si>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</si>
  <si>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</si>
  <si>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</si>
  <si>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</si>
  <si>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</si>
  <si>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</si>
  <si>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</si>
  <si>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</si>
  <si>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</si>
  <si>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</si>
  <si>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</si>
  <si>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</si>
  <si>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</si>
  <si>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</si>
  <si>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</si>
  <si>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</si>
  <si>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</si>
  <si>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</si>
  <si>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</si>
  <si>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</si>
  <si>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</si>
  <si>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</si>
  <si>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</si>
  <si>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</si>
  <si>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</si>
  <si>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</si>
  <si>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</si>
  <si>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</si>
  <si>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</si>
  <si>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</si>
  <si>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</si>
  <si>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</si>
  <si>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</si>
  <si>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</si>
  <si>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</si>
  <si>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</si>
  <si>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</si>
  <si>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</si>
  <si>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</si>
  <si>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</si>
  <si>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</si>
  <si>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</si>
  <si>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</si>
  <si>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</si>
  <si>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</si>
  <si>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</si>
  <si>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</si>
  <si>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</si>
  <si>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</si>
  <si>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</si>
  <si>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</si>
  <si>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</si>
  <si>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</si>
  <si>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</si>
  <si>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</si>
  <si>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</si>
  <si>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</si>
  <si>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</si>
  <si>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</si>
  <si>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</si>
  <si>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</si>
  <si>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</si>
  <si>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</si>
  <si>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</si>
  <si>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</si>
  <si>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</si>
  <si>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</si>
  <si>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</si>
  <si>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</si>
  <si>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</si>
  <si>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</si>
  <si>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</si>
  <si>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</si>
  <si>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</si>
  <si>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</si>
  <si>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</si>
  <si>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</si>
  <si>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</si>
  <si>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</si>
  <si>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</si>
  <si>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</si>
  <si>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</si>
  <si>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</si>
  <si>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</si>
  <si>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</si>
  <si>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</si>
  <si>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</si>
  <si>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</si>
  <si>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</si>
  <si>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</si>
  <si>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</si>
  <si>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</si>
  <si>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</si>
  <si>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</si>
  <si>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</si>
  <si>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</si>
  <si>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</si>
  <si>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</si>
  <si>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</si>
  <si>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</si>
  <si>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</si>
  <si>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</si>
  <si>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</si>
  <si>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</si>
  <si>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</si>
  <si>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</si>
  <si>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</si>
  <si>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</si>
  <si>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</si>
  <si>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</si>
  <si>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</si>
  <si>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</si>
  <si>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</si>
  <si>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</si>
  <si>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</si>
  <si>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</si>
  <si>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</si>
  <si>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</si>
  <si>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</si>
  <si>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</si>
  <si>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</si>
  <si>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</si>
  <si>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</si>
  <si>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</si>
  <si>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</si>
  <si>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</si>
  <si>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</si>
  <si>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</si>
  <si>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</si>
  <si>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</si>
  <si>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</si>
  <si>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</si>
  <si>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</si>
  <si>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</si>
  <si>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</si>
  <si>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</si>
  <si>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</si>
  <si>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</si>
  <si>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</si>
  <si>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</si>
  <si>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</si>
  <si>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</si>
  <si>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</si>
  <si>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</si>
  <si>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</si>
  <si>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</si>
  <si>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</si>
  <si>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</si>
  <si>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</si>
  <si>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</si>
  <si>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</si>
  <si>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</si>
  <si>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</si>
  <si>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</si>
  <si>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</si>
  <si>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</si>
  <si>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</si>
  <si>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</si>
  <si>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</si>
  <si>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</si>
  <si>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</si>
  <si>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</si>
  <si>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</si>
  <si>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</si>
  <si>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</si>
  <si>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</si>
  <si>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</si>
  <si>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</si>
  <si>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</si>
  <si>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</si>
  <si>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</si>
  <si>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</si>
  <si>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</si>
  <si>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</si>
  <si>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</si>
  <si>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</si>
  <si>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</si>
  <si>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</si>
  <si>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</si>
  <si>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</si>
  <si>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</si>
  <si>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</si>
  <si>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</si>
  <si>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</si>
  <si>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</si>
  <si>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</si>
  <si>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</si>
  <si>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</si>
  <si>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</si>
  <si>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</si>
  <si>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</si>
  <si>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</si>
  <si>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</si>
  <si>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</si>
  <si>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</si>
  <si>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</si>
  <si>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</si>
  <si>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</si>
  <si>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</si>
  <si>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</si>
  <si>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</si>
  <si>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</si>
  <si>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</si>
  <si>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</si>
  <si>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</si>
  <si>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</si>
  <si>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</si>
  <si>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</si>
  <si>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</si>
  <si>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</si>
  <si>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</si>
  <si>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</si>
  <si>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</si>
  <si>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</si>
  <si>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</si>
  <si>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</si>
  <si>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</si>
  <si>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</si>
  <si>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</si>
  <si>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</si>
  <si>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</si>
  <si>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</si>
  <si>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</si>
  <si>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</si>
  <si>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</si>
  <si>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</si>
  <si>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</si>
  <si>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</si>
  <si>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</si>
  <si>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</si>
  <si>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</si>
  <si>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</si>
  <si>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</si>
  <si>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</si>
  <si>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</si>
  <si>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</si>
  <si>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</si>
  <si>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</si>
  <si>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</si>
  <si>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</si>
  <si>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</si>
  <si>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</si>
  <si>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</si>
  <si>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</si>
  <si>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</si>
  <si>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</si>
  <si>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</si>
  <si>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</si>
  <si>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</si>
  <si>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</si>
  <si>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</si>
  <si>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</si>
  <si>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</si>
  <si>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</si>
  <si>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</si>
  <si>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</si>
  <si>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</si>
  <si>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</si>
  <si>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</si>
  <si>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</si>
  <si>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</si>
  <si>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</si>
  <si>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</si>
  <si>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</si>
  <si>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</si>
  <si>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</si>
  <si>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</si>
  <si>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</si>
  <si>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</si>
  <si>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</si>
  <si>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</si>
  <si>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</si>
  <si>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</si>
  <si>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</si>
  <si>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</si>
  <si>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</si>
  <si>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</si>
  <si>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</si>
  <si>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</si>
  <si>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</si>
  <si>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</si>
  <si>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</si>
  <si>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</si>
  <si>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</si>
  <si>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</si>
  <si>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</si>
  <si>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</si>
  <si>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</si>
  <si>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</si>
  <si>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</si>
  <si>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</si>
  <si>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</si>
  <si>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</si>
  <si>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</si>
  <si>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</si>
  <si>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</si>
  <si>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</si>
  <si>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</si>
  <si>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</si>
  <si>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</si>
  <si>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</si>
  <si>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</si>
  <si>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</si>
  <si>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</si>
  <si>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</si>
  <si>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</si>
  <si>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</si>
  <si>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</si>
  <si>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</si>
  <si>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</si>
  <si>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</si>
  <si>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</si>
  <si>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</si>
  <si>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</si>
  <si>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</si>
  <si>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</si>
  <si>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</si>
  <si>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</si>
  <si>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</si>
  <si>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</si>
  <si>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</si>
  <si>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</si>
  <si>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</si>
  <si>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</si>
  <si>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</si>
  <si>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</si>
  <si>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</si>
  <si>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</si>
  <si>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</si>
  <si>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</si>
  <si>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</si>
  <si>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</si>
  <si>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</si>
  <si>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</si>
  <si>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</si>
  <si>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</si>
  <si>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</si>
  <si>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</si>
  <si>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</si>
  <si>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</si>
  <si>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</si>
  <si>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</si>
  <si>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</si>
  <si>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</si>
  <si>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</si>
  <si>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</si>
  <si>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</si>
  <si>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</si>
  <si>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</si>
  <si>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</si>
  <si>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</si>
  <si>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</si>
  <si>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</si>
  <si>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</si>
  <si>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</si>
  <si>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</si>
  <si>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</si>
  <si>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</si>
  <si>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</si>
  <si>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</si>
  <si>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</si>
  <si>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</si>
  <si>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</si>
  <si>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</si>
  <si>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</si>
  <si>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</si>
  <si>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</si>
  <si>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</si>
  <si>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</si>
  <si>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</si>
  <si>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</si>
  <si>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</si>
  <si>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</si>
  <si>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</si>
  <si>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</si>
  <si>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</si>
  <si>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</si>
  <si>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</si>
  <si>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</si>
  <si>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</si>
  <si>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</si>
  <si>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</si>
  <si>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</si>
  <si>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</si>
  <si>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</si>
  <si>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</si>
  <si>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</si>
  <si>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</si>
  <si>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</si>
  <si>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</si>
  <si>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</si>
  <si>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</si>
  <si>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</si>
  <si>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</si>
  <si>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</si>
  <si>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</si>
  <si>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</si>
  <si>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</si>
  <si>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</si>
  <si>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</si>
  <si>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</si>
  <si>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</si>
  <si>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</si>
  <si>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</si>
  <si>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</si>
  <si>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</si>
  <si>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</si>
  <si>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</si>
  <si>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</si>
  <si>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</si>
  <si>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</si>
  <si>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</si>
  <si>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</si>
  <si>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</si>
  <si>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</si>
  <si>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</si>
  <si>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</si>
  <si>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</si>
  <si>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</si>
  <si>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</si>
  <si>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</si>
  <si>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</si>
  <si>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</si>
  <si>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</si>
  <si>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</si>
  <si>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</si>
  <si>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</si>
  <si>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</si>
  <si>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</si>
  <si>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</si>
  <si>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</si>
  <si>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</si>
  <si>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</si>
  <si>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</si>
  <si>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</si>
  <si>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</si>
  <si>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</si>
  <si>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</si>
  <si>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</si>
  <si>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</si>
  <si>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</si>
  <si>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</si>
  <si>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</si>
  <si>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</si>
  <si>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</si>
  <si>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</si>
  <si>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</si>
  <si>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</si>
  <si>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</si>
  <si>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</si>
  <si>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</si>
  <si>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</si>
  <si>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</si>
  <si>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</si>
  <si>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</si>
  <si>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</si>
  <si>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</si>
  <si>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</si>
  <si>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</si>
  <si>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</si>
  <si>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</si>
  <si>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</si>
  <si>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</si>
  <si>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</si>
  <si>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</si>
  <si>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</si>
  <si>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</si>
  <si>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</si>
  <si>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</si>
  <si>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</si>
  <si>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</si>
  <si>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</si>
  <si>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</si>
  <si>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</si>
  <si>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</si>
  <si>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</si>
  <si>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</si>
  <si>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</si>
  <si>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</si>
  <si>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</si>
  <si>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</si>
  <si>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</si>
  <si>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</si>
  <si>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</si>
  <si>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</si>
  <si>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</si>
  <si>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</si>
  <si>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</si>
  <si>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</si>
  <si>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</si>
  <si>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</si>
  <si>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</si>
  <si>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</si>
  <si>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</si>
  <si>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</si>
  <si>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</si>
  <si>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</si>
  <si>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</si>
  <si>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</si>
  <si>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</si>
  <si>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</si>
  <si>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</si>
  <si>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</si>
  <si>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</si>
  <si>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</si>
  <si>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</si>
  <si>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</si>
  <si>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</si>
  <si>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</si>
  <si>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</si>
  <si>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</si>
  <si>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</si>
  <si>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</si>
  <si>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</si>
  <si>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</si>
  <si>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</si>
  <si>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</si>
  <si>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</si>
  <si>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</si>
  <si>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</si>
  <si>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</si>
  <si>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</si>
  <si>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</si>
  <si>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</si>
  <si>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</si>
  <si>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</si>
  <si>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</si>
  <si>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</si>
  <si>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</si>
  <si>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</si>
  <si>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</si>
  <si>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</si>
  <si>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</si>
  <si>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</si>
  <si>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</si>
  <si>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</si>
  <si>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</si>
  <si>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</si>
  <si>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</si>
  <si>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</si>
  <si>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</si>
  <si>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</si>
  <si>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</si>
  <si>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</si>
  <si>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</si>
  <si>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</si>
  <si>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</si>
  <si>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</si>
  <si>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</si>
  <si>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</si>
  <si>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</si>
  <si>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</si>
  <si>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</si>
  <si>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</si>
  <si>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</si>
  <si>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</si>
  <si>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</si>
  <si>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</si>
  <si>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</si>
  <si>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</si>
  <si>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</si>
  <si>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</si>
  <si>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</si>
  <si>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</si>
  <si>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</si>
  <si>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</si>
  <si>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</si>
  <si>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</si>
  <si>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</si>
  <si>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</si>
  <si>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</si>
  <si>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</si>
  <si>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</si>
  <si>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</si>
  <si>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</si>
  <si>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</si>
  <si>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</si>
  <si>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</si>
  <si>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</si>
  <si>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</si>
  <si>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</si>
  <si>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</si>
  <si>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</si>
  <si>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</si>
  <si>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</si>
  <si>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</si>
  <si>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</si>
  <si>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</si>
  <si>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</si>
  <si>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</si>
  <si>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</si>
  <si>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</si>
  <si>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</si>
  <si>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</si>
  <si>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</si>
  <si>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</si>
  <si>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</si>
  <si>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</si>
  <si>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</si>
  <si>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</si>
  <si>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</si>
  <si>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</si>
  <si>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</si>
  <si>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</si>
  <si>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</si>
  <si>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</si>
  <si>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</si>
  <si>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</si>
  <si>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</si>
  <si>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</si>
  <si>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</si>
  <si>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</si>
  <si>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</si>
  <si>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</si>
  <si>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</si>
  <si>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</si>
  <si>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</si>
  <si>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</si>
  <si>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</si>
  <si>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</si>
  <si>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</si>
  <si>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</si>
  <si>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</si>
  <si>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</si>
  <si>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</si>
  <si>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</si>
  <si>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</si>
  <si>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</si>
  <si>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</si>
  <si>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</si>
  <si>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</si>
  <si>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</si>
  <si>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</si>
  <si>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</si>
  <si>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</si>
  <si>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</si>
  <si>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</si>
  <si>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</si>
  <si>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</si>
  <si>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</si>
  <si>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</si>
  <si>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</si>
  <si>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</si>
  <si>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</si>
  <si>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</si>
  <si>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</si>
  <si>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</si>
  <si>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</si>
  <si>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</si>
  <si>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</si>
  <si>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</si>
  <si>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</si>
  <si>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</si>
  <si>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</si>
  <si>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</si>
  <si>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</si>
  <si>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</si>
  <si>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</si>
  <si>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</si>
  <si>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</si>
  <si>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</si>
  <si>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</si>
  <si>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</si>
  <si>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</si>
  <si>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</si>
  <si>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</si>
  <si>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</si>
  <si>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</si>
  <si>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</si>
  <si>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</si>
  <si>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</si>
  <si>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</si>
  <si>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</si>
  <si>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</si>
  <si>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</si>
  <si>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</si>
  <si>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</si>
  <si>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</si>
  <si>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</si>
  <si>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</si>
  <si>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</si>
  <si>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</si>
  <si>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</si>
  <si>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</si>
  <si>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</si>
  <si>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</si>
  <si>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</si>
  <si>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</si>
  <si>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</si>
  <si>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</si>
  <si>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</si>
  <si>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</si>
  <si>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</si>
  <si>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</si>
  <si>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</si>
  <si>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</si>
  <si>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</si>
  <si>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</si>
  <si>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</si>
  <si>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</si>
  <si>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</si>
  <si>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</si>
  <si>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</si>
  <si>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</si>
  <si>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</si>
  <si>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</si>
  <si>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</si>
  <si>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</si>
  <si>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</si>
  <si>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</si>
  <si>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</si>
  <si>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</si>
  <si>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</si>
  <si>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</si>
  <si>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</si>
  <si>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</si>
  <si>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</si>
  <si>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</si>
  <si>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</si>
  <si>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</si>
  <si>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</si>
  <si>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</si>
  <si>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</si>
  <si>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</si>
  <si>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</si>
  <si>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</si>
  <si>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</si>
  <si>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</si>
  <si>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</si>
  <si>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</si>
  <si>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</si>
  <si>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</si>
  <si>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</si>
  <si>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</si>
  <si>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</si>
  <si>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</si>
  <si>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</si>
  <si>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</si>
  <si>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</si>
  <si>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</si>
  <si>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</si>
  <si>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</si>
  <si>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</si>
  <si>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</si>
  <si>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</si>
  <si>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</si>
  <si>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</si>
  <si>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</si>
  <si>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</si>
  <si>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</si>
  <si>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</si>
  <si>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</si>
  <si>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</si>
  <si>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</si>
  <si>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</si>
  <si>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</si>
  <si>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</si>
  <si>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</si>
  <si>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</si>
  <si>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</si>
  <si>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</si>
  <si>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</si>
  <si>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</si>
  <si>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</si>
  <si>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</si>
  <si>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</si>
  <si>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</si>
  <si>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</si>
  <si>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</si>
  <si>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</si>
  <si>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</si>
  <si>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</si>
  <si>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</si>
  <si>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</si>
  <si>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</si>
  <si>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</si>
  <si>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</si>
  <si>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</si>
  <si>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</si>
  <si>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</si>
  <si>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</si>
  <si>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</si>
  <si>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</si>
  <si>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</si>
  <si>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</si>
  <si>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</si>
  <si>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</si>
  <si>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</si>
  <si>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</si>
  <si>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</si>
  <si>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</si>
  <si>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</si>
  <si>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</si>
  <si>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</si>
  <si>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</si>
  <si>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</si>
  <si>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</si>
  <si>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</si>
  <si>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</si>
  <si>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</si>
  <si>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</si>
  <si>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</si>
  <si>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</si>
  <si>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</si>
  <si>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</si>
  <si>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</si>
  <si>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</si>
  <si>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</si>
  <si>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</si>
  <si>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</si>
  <si>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</si>
  <si>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</si>
  <si>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</si>
  <si>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</si>
  <si>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</si>
  <si>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</si>
  <si>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</si>
  <si>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</si>
  <si>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</si>
  <si>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</si>
  <si>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</si>
  <si>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</si>
  <si>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</si>
  <si>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</si>
  <si>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</si>
  <si>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</si>
  <si>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</si>
  <si>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</si>
  <si>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</si>
  <si>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</si>
  <si>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</si>
  <si>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</si>
  <si>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</si>
  <si>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</si>
  <si>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</si>
  <si>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</si>
  <si>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</si>
  <si>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</si>
  <si>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</si>
  <si>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</si>
  <si>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</si>
  <si>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</si>
  <si>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</si>
  <si>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</si>
  <si>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</si>
  <si>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</si>
  <si>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</si>
  <si>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</si>
  <si>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</si>
  <si>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</si>
  <si>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</si>
  <si>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</si>
  <si>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</si>
  <si>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</si>
  <si>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</si>
  <si>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</si>
  <si>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</si>
  <si>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</si>
  <si>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</si>
  <si>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</si>
  <si>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</si>
  <si>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</si>
  <si>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</si>
  <si>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</si>
  <si>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</si>
  <si>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</si>
  <si>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</si>
  <si>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</si>
  <si>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</si>
  <si>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</si>
  <si>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</si>
  <si>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</si>
  <si>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</si>
  <si>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</si>
  <si>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</si>
  <si>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</si>
  <si>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</si>
  <si>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</si>
  <si>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</si>
  <si>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</si>
  <si>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</si>
  <si>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</si>
  <si>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</si>
  <si>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</si>
  <si>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</si>
  <si>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</si>
  <si>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</si>
  <si>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</si>
  <si>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</si>
  <si>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</si>
  <si>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</si>
  <si>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</si>
  <si>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</si>
  <si>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</si>
  <si>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</si>
  <si>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</si>
  <si>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</si>
  <si>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</si>
  <si>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</si>
  <si>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</si>
  <si>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</si>
  <si>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</si>
  <si>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</si>
  <si>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</si>
  <si>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</si>
  <si>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</si>
  <si>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</si>
  <si>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</si>
  <si>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</si>
  <si>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</si>
  <si>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</si>
  <si>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</si>
  <si>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</si>
  <si>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</si>
  <si>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</si>
  <si>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</si>
  <si>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</si>
  <si>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</si>
  <si>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</si>
  <si>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</si>
  <si>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</si>
  <si>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</si>
  <si>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</si>
  <si>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</si>
  <si>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</si>
  <si>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</si>
  <si>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</si>
  <si>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</si>
  <si>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</si>
  <si>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</si>
  <si>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</si>
  <si>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</si>
  <si>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</si>
  <si>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</si>
  <si>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</si>
  <si>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</si>
  <si>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</si>
  <si>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</si>
  <si>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</si>
  <si>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</si>
  <si>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</si>
  <si>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</si>
  <si>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</si>
  <si>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</si>
  <si>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</si>
  <si>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</si>
  <si>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</si>
  <si>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</si>
  <si>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</si>
  <si>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</si>
  <si>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</si>
  <si>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</si>
  <si>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</si>
  <si>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</si>
  <si>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</si>
  <si>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</si>
  <si>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</si>
  <si>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</si>
  <si>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</si>
  <si>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</si>
  <si>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</si>
  <si>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</si>
  <si>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</si>
  <si>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</si>
  <si>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</si>
  <si>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</si>
  <si>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</si>
  <si>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</si>
  <si>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</si>
  <si>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</si>
  <si>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</si>
  <si>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</si>
  <si>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</si>
  <si>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</si>
  <si>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</si>
  <si>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</si>
  <si>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</si>
  <si>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</si>
  <si>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</si>
  <si>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</si>
  <si>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</si>
  <si>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</si>
  <si>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</si>
  <si>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</si>
  <si>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</si>
  <si>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</si>
  <si>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</si>
  <si>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</si>
  <si>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</si>
  <si>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</si>
  <si>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</si>
  <si>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</si>
  <si>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</si>
  <si>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</si>
  <si>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</si>
  <si>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</si>
  <si>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</si>
  <si>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</si>
  <si>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</si>
  <si>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</si>
  <si>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</si>
  <si>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</si>
  <si>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</si>
  <si>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</si>
  <si>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</si>
  <si>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</si>
  <si>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</si>
  <si>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</si>
  <si>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</si>
  <si>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</si>
  <si>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</si>
  <si>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</si>
  <si>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</si>
  <si>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</si>
  <si>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</si>
  <si>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</si>
  <si>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</si>
  <si>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</si>
  <si>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</si>
  <si>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</si>
  <si>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</si>
  <si>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</si>
  <si>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</si>
  <si>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</si>
  <si>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</si>
  <si>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</si>
  <si>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</si>
  <si>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</si>
  <si>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</si>
  <si>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</si>
  <si>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</si>
  <si>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</si>
  <si>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</si>
  <si>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</si>
  <si>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</si>
  <si>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</si>
  <si>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</si>
  <si>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</si>
  <si>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</si>
  <si>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</si>
  <si>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</si>
  <si>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</si>
  <si>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</si>
  <si>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</si>
  <si>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</si>
  <si>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</si>
  <si>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</si>
  <si>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</si>
  <si>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</si>
  <si>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</si>
  <si>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</si>
  <si>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</si>
  <si>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</si>
  <si>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</si>
  <si>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</si>
  <si>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</si>
  <si>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</si>
  <si>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</si>
  <si>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</si>
  <si>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</si>
  <si>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</si>
  <si>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</si>
  <si>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</si>
  <si>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</si>
  <si>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</si>
  <si>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</si>
  <si>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</si>
  <si>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</si>
  <si>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</si>
  <si>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</si>
  <si>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</si>
  <si>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</si>
  <si>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</si>
  <si>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</si>
  <si>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</si>
  <si>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</si>
  <si>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</si>
  <si>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</si>
  <si>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</si>
  <si>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</si>
  <si>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</si>
  <si>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</si>
  <si>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</si>
  <si>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</si>
  <si>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</si>
  <si>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</si>
  <si>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</si>
  <si>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</si>
  <si>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</si>
  <si>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</si>
  <si>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</si>
  <si>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</si>
  <si>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</si>
  <si>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</si>
  <si>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</si>
  <si>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</si>
  <si>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</si>
  <si>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</si>
  <si>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</si>
  <si>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</si>
  <si>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</si>
  <si>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</si>
  <si>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</si>
  <si>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</si>
  <si>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</si>
  <si>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</si>
  <si>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</si>
  <si>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</si>
  <si>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</si>
  <si>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</si>
  <si>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</si>
  <si>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</si>
  <si>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</si>
  <si>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</si>
  <si>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</si>
  <si>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</si>
  <si>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</si>
  <si>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</si>
  <si>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</si>
  <si>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</si>
  <si>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</si>
  <si>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</si>
  <si>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</si>
  <si>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</si>
  <si>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</si>
  <si>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</si>
  <si>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</si>
  <si>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</si>
  <si>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</si>
  <si>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</si>
  <si>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</si>
  <si>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</si>
  <si>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</si>
  <si>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</si>
  <si>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</si>
  <si>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</si>
  <si>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</si>
  <si>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</si>
  <si>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</si>
  <si>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</si>
  <si>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</si>
  <si>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</si>
  <si>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</si>
  <si>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</si>
  <si>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</si>
  <si>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</si>
  <si>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</si>
  <si>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</si>
  <si>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</si>
  <si>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</si>
  <si>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</si>
  <si>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</si>
  <si>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</si>
  <si>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</si>
  <si>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</si>
  <si>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</si>
  <si>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</si>
  <si>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</si>
  <si>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</si>
  <si>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</si>
  <si>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</si>
  <si>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</si>
  <si>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</si>
  <si>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</si>
  <si>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</si>
  <si>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</si>
  <si>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</si>
  <si>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</si>
  <si>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</si>
  <si>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</si>
  <si>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</si>
  <si>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</si>
  <si>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</si>
  <si>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</si>
  <si>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</si>
  <si>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</si>
  <si>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</si>
  <si>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</si>
  <si>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</si>
  <si>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</si>
  <si>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</si>
  <si>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</si>
  <si>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</si>
  <si>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</si>
  <si>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</si>
  <si>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</si>
  <si>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</si>
  <si>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</si>
  <si>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</si>
  <si>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</si>
  <si>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</si>
  <si>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</si>
  <si>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</si>
  <si>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</si>
  <si>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</si>
  <si>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</si>
  <si>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</si>
  <si>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</si>
  <si>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</si>
  <si>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</si>
  <si>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</si>
  <si>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</si>
  <si>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</si>
  <si>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</si>
  <si>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</si>
  <si>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</si>
  <si>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</si>
  <si>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</si>
  <si>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</si>
  <si>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</si>
  <si>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</si>
  <si>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</si>
  <si>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</si>
  <si>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</si>
  <si>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</si>
  <si>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</si>
  <si>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</si>
  <si>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</si>
  <si>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</si>
  <si>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</si>
  <si>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</si>
  <si>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</si>
  <si>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</si>
  <si>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</si>
  <si>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</si>
  <si>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</si>
  <si>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</si>
  <si>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</si>
  <si>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</si>
  <si>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</si>
  <si>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</si>
  <si>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</si>
  <si>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</si>
  <si>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</si>
  <si>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</si>
  <si>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</si>
  <si>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</si>
  <si>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</si>
  <si>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</si>
  <si>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</si>
  <si>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</si>
  <si>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</si>
  <si>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</si>
  <si>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</si>
  <si>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</si>
  <si>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</si>
  <si>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</si>
  <si>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</si>
  <si>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</si>
  <si>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</si>
  <si>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</si>
  <si>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</si>
  <si>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</si>
  <si>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</si>
  <si>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</si>
  <si>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</si>
  <si>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</si>
  <si>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</si>
  <si>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</si>
  <si>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</si>
  <si>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</si>
  <si>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</si>
  <si>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</si>
  <si>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</si>
  <si>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</si>
  <si>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</si>
  <si>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</si>
  <si>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</si>
  <si>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</si>
  <si>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</si>
  <si>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</si>
  <si>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</si>
  <si>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</si>
  <si>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</si>
  <si>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</si>
  <si>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</si>
  <si>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</si>
  <si>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</si>
  <si>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</si>
  <si>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</si>
  <si>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</si>
  <si>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</si>
  <si>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</si>
  <si>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</si>
  <si>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</si>
  <si>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</si>
  <si>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</si>
  <si>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</si>
  <si>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</si>
  <si>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</si>
  <si>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</si>
  <si>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</si>
  <si>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</si>
  <si>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</si>
  <si>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</si>
  <si>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</si>
  <si>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</si>
  <si>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</si>
  <si>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</si>
  <si>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</si>
  <si>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</si>
  <si>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</si>
  <si>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</si>
  <si>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</si>
  <si>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</si>
  <si>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</si>
  <si>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</si>
  <si>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</si>
  <si>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</si>
  <si>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</si>
  <si>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</si>
  <si>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</si>
  <si>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</si>
  <si>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</si>
  <si>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</si>
  <si>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</si>
  <si>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</si>
  <si>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</si>
  <si>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</si>
  <si>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</si>
  <si>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</si>
  <si>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</si>
  <si>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</si>
  <si>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</si>
  <si>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</si>
  <si>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</si>
  <si>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</si>
  <si>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</si>
  <si>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</si>
  <si>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</si>
  <si>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</si>
  <si>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</si>
  <si>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</si>
  <si>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</si>
  <si>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</si>
  <si>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</si>
  <si>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</si>
  <si>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</si>
  <si>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</si>
  <si>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</si>
  <si>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</si>
  <si>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</si>
  <si>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</si>
  <si>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</si>
  <si>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</si>
  <si>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</si>
  <si>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</si>
  <si>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</si>
  <si>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</si>
  <si>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</si>
  <si>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</si>
  <si>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</si>
  <si>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</si>
  <si>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</si>
  <si>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</si>
  <si>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</si>
  <si>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</si>
  <si>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</si>
  <si>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</si>
  <si>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</si>
  <si>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</si>
  <si>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</si>
  <si>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</si>
  <si>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</si>
  <si>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</si>
  <si>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</si>
  <si>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</si>
  <si>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</si>
  <si>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</si>
  <si>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</si>
  <si>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</si>
  <si>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</si>
  <si>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</si>
  <si>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</si>
  <si>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</si>
  <si>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</si>
  <si>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</si>
  <si>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</si>
  <si>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</si>
  <si>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</si>
  <si>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</si>
  <si>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</si>
  <si>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</si>
  <si>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</si>
  <si>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</si>
  <si>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</si>
  <si>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</si>
  <si>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</si>
  <si>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</si>
  <si>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</si>
  <si>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</si>
  <si>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</si>
  <si>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</si>
  <si>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</si>
  <si>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</si>
  <si>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</si>
  <si>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</si>
  <si>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</si>
  <si>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</si>
  <si>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</si>
  <si>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</si>
  <si>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</si>
  <si>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</si>
  <si>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</si>
  <si>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</si>
  <si>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</si>
  <si>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</si>
  <si>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</si>
  <si>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</si>
  <si>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</si>
  <si>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</si>
  <si>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</si>
  <si>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</si>
  <si>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</si>
  <si>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</si>
  <si>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</si>
  <si>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</si>
  <si>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</si>
  <si>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</si>
  <si>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</si>
  <si>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</si>
  <si>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</si>
  <si>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</si>
  <si>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</si>
  <si>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</si>
  <si>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</si>
  <si>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</si>
  <si>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</si>
  <si>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</si>
  <si>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</si>
  <si>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</si>
  <si>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</si>
  <si>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</si>
  <si>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</si>
  <si>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</si>
  <si>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</si>
  <si>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</si>
  <si>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</si>
  <si>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</si>
  <si>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</si>
  <si>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</si>
  <si>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</si>
  <si>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</si>
  <si>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</si>
  <si>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</si>
  <si>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</si>
  <si>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</si>
  <si>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</si>
  <si>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</si>
  <si>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</si>
  <si>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</si>
  <si>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</si>
  <si>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</si>
  <si>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</si>
  <si>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</si>
  <si>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</si>
  <si>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</si>
  <si>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</si>
  <si>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</si>
  <si>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</si>
  <si>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</si>
  <si>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</si>
  <si>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</si>
  <si>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</si>
  <si>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</si>
  <si>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</si>
  <si>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</si>
  <si>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</si>
  <si>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</si>
  <si>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</si>
  <si>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</si>
  <si>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</si>
  <si>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</si>
  <si>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</si>
  <si>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</si>
  <si>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</si>
  <si>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</si>
  <si>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</si>
  <si>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</si>
  <si>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</si>
  <si>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</si>
  <si>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</si>
  <si>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</si>
  <si>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</si>
  <si>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</si>
  <si>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</si>
  <si>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</si>
  <si>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</si>
  <si>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</si>
  <si>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</si>
  <si>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</si>
  <si>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</si>
  <si>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</si>
  <si>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</si>
  <si>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</si>
  <si>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</si>
  <si>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</si>
  <si>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</si>
  <si>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</si>
  <si>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</si>
  <si>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</si>
  <si>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</si>
  <si>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</si>
  <si>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</si>
  <si>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</si>
  <si>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</si>
  <si>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</si>
  <si>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</si>
  <si>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</si>
  <si>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</si>
  <si>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</si>
  <si>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</si>
  <si>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</si>
  <si>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</si>
  <si>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</si>
  <si>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</si>
  <si>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</si>
  <si>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</si>
  <si>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</si>
  <si>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</si>
  <si>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</si>
  <si>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</si>
  <si>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</si>
  <si>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</si>
  <si>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</si>
  <si>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</si>
  <si>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</si>
  <si>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</si>
  <si>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</si>
  <si>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</si>
  <si>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</si>
  <si>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</si>
  <si>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</si>
  <si>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</si>
  <si>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</si>
  <si>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</si>
  <si>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</si>
  <si>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</si>
  <si>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</si>
  <si>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</si>
  <si>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</si>
  <si>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</si>
  <si>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</si>
  <si>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</si>
  <si>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</si>
  <si>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</si>
  <si>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</si>
  <si>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</si>
  <si>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</si>
  <si>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</si>
  <si>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</si>
  <si>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</si>
  <si>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</si>
  <si>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</si>
  <si>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</si>
  <si>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</si>
  <si>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</si>
  <si>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</si>
  <si>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</si>
  <si>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</si>
  <si>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</si>
  <si>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</si>
  <si>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</si>
  <si>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</si>
  <si>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</si>
  <si>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</si>
  <si>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</si>
  <si>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</si>
  <si>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</si>
  <si>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</si>
  <si>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</si>
  <si>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</si>
  <si>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</si>
  <si>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</si>
  <si>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</si>
  <si>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</si>
  <si>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</si>
  <si>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</si>
  <si>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</si>
  <si>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</si>
  <si>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</si>
  <si>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</si>
  <si>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</si>
  <si>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</si>
  <si>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</si>
  <si>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</si>
  <si>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</si>
  <si>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</si>
  <si>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</si>
  <si>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</si>
  <si>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</si>
  <si>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</si>
  <si>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</si>
  <si>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</si>
  <si>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</si>
  <si>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</si>
  <si>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</si>
  <si>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</si>
  <si>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</si>
  <si>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</si>
  <si>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</si>
  <si>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</si>
  <si>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</si>
  <si>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</si>
  <si>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</si>
  <si>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</si>
  <si>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</si>
  <si>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</si>
  <si>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</si>
  <si>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</si>
  <si>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</si>
  <si>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</si>
  <si>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</si>
  <si>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</si>
  <si>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</si>
  <si>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</si>
  <si>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</si>
  <si>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</si>
  <si>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</si>
  <si>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</si>
  <si>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</si>
  <si>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</si>
  <si>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</si>
  <si>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</si>
  <si>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</si>
  <si>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</si>
  <si>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</si>
  <si>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</si>
  <si>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</si>
  <si>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</si>
  <si>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</si>
  <si>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</si>
  <si>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</si>
  <si>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</si>
  <si>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</si>
  <si>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</si>
  <si>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</si>
  <si>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</si>
  <si>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</si>
  <si>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</si>
  <si>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</si>
  <si>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</si>
  <si>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</si>
  <si>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</si>
  <si>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</si>
  <si>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</si>
  <si>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</si>
  <si>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</si>
  <si>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</si>
  <si>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</si>
  <si>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</si>
  <si>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</si>
  <si>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</si>
  <si>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</si>
  <si>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</si>
  <si>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</si>
  <si>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</si>
  <si>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</si>
  <si>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</si>
  <si>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</si>
  <si>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</si>
  <si>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</si>
  <si>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</si>
  <si>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</si>
  <si>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</si>
  <si>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</si>
  <si>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</si>
  <si>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</si>
  <si>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</si>
  <si>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</si>
  <si>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</si>
  <si>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</si>
  <si>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</si>
  <si>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</si>
  <si>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</si>
  <si>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</si>
  <si>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</si>
  <si>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</si>
  <si>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</si>
  <si>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</si>
  <si>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</si>
  <si>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</si>
  <si>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</si>
  <si>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</si>
  <si>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</si>
  <si>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</si>
  <si>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</si>
  <si>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</si>
  <si>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</si>
  <si>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</si>
  <si>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</si>
  <si>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</si>
  <si>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</si>
  <si>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</si>
  <si>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</si>
  <si>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</si>
  <si>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</si>
  <si>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</si>
  <si>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</si>
  <si>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</si>
  <si>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</si>
  <si>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</si>
  <si>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</si>
  <si>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</si>
  <si>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</si>
  <si>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</si>
  <si>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</si>
  <si>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</si>
  <si>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</si>
  <si>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</si>
  <si>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</si>
  <si>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</si>
  <si>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</si>
  <si>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</si>
  <si>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</si>
  <si>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</si>
  <si>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</si>
  <si>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</si>
  <si>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</si>
  <si>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</si>
  <si>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</si>
  <si>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</si>
  <si>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</si>
  <si>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</si>
  <si>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</si>
  <si>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</si>
  <si>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</si>
  <si>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</si>
  <si>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</si>
  <si>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</si>
  <si>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</si>
  <si>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</si>
  <si>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</si>
  <si>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</si>
  <si>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</si>
  <si>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</si>
  <si>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</si>
  <si>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</si>
  <si>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</si>
  <si>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</si>
  <si>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</si>
  <si>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</si>
  <si>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</si>
  <si>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</si>
  <si>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</si>
  <si>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</si>
  <si>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</si>
  <si>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</si>
  <si>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</si>
  <si>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</si>
  <si>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</si>
  <si>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</si>
  <si>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</si>
  <si>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</si>
  <si>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</si>
  <si>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</si>
  <si>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</si>
  <si>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</si>
  <si>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</si>
  <si>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</si>
  <si>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</si>
  <si>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</si>
  <si>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</si>
  <si>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</si>
  <si>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</si>
  <si>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</si>
  <si>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</si>
  <si>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</si>
  <si>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</si>
  <si>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</si>
  <si>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</si>
  <si>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</si>
  <si>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</si>
  <si>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</si>
  <si>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</si>
  <si>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</si>
  <si>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</si>
  <si>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</si>
  <si>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</si>
  <si>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</si>
  <si>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</si>
  <si>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</si>
  <si>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</si>
  <si>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</si>
  <si>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</si>
  <si>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</si>
  <si>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</si>
  <si>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</si>
  <si>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</si>
  <si>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</si>
  <si>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</si>
  <si>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</si>
  <si>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</si>
  <si>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</si>
  <si>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</si>
  <si>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</si>
  <si>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</si>
  <si>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</si>
  <si>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</si>
  <si>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</si>
  <si>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</si>
  <si>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</si>
  <si>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</si>
  <si>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</si>
  <si>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</si>
  <si>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</si>
  <si>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</si>
  <si>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</si>
  <si>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</si>
  <si>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</si>
  <si>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</si>
  <si>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</si>
  <si>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</si>
  <si>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</si>
  <si>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</si>
  <si>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</si>
  <si>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</si>
  <si>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</si>
  <si>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</si>
  <si>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</si>
  <si>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</si>
  <si>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</si>
  <si>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</si>
  <si>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</si>
  <si>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</si>
  <si>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</si>
  <si>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</si>
  <si>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</si>
  <si>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</si>
  <si>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</si>
  <si>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</si>
  <si>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</si>
  <si>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</si>
  <si>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</si>
  <si>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</si>
  <si>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</si>
  <si>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</si>
  <si>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</si>
  <si>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</si>
  <si>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</si>
  <si>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</si>
  <si>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</si>
  <si>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</si>
  <si>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</si>
  <si>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</si>
  <si>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</si>
  <si>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</si>
  <si>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</si>
  <si>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</si>
  <si>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</si>
  <si>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</si>
  <si>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</si>
  <si>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</si>
  <si>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</si>
  <si>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</si>
  <si>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</si>
  <si>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</si>
  <si>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</si>
  <si>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</si>
  <si>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</si>
  <si>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</si>
  <si>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</si>
  <si>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</si>
  <si>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</si>
  <si>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</si>
  <si>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</si>
  <si>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</si>
  <si>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</si>
  <si>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</si>
  <si>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</si>
  <si>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</si>
  <si>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</si>
  <si>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</si>
  <si>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</si>
  <si>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</si>
  <si>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</si>
  <si>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</si>
  <si>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</si>
  <si>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</si>
  <si>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</si>
  <si>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</si>
  <si>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</si>
  <si>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</si>
  <si>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</si>
  <si>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</si>
  <si>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</si>
  <si>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</si>
  <si>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</si>
  <si>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</si>
  <si>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</si>
  <si>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</si>
  <si>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</si>
  <si>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</si>
  <si>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</si>
  <si>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</si>
  <si>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</si>
  <si>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</si>
  <si>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</si>
  <si>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</si>
  <si>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</si>
  <si>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</si>
  <si>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</si>
  <si>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</si>
  <si>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</si>
  <si>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</si>
  <si>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</si>
  <si>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</si>
  <si>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</si>
  <si>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</si>
  <si>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</si>
  <si>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</si>
  <si>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</si>
  <si>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</si>
  <si>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</si>
  <si>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</si>
  <si>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</si>
  <si>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</si>
  <si>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</si>
  <si>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</si>
  <si>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</si>
  <si>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</si>
  <si>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</si>
  <si>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</si>
  <si>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</si>
  <si>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</si>
  <si>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</si>
  <si>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</si>
  <si>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</si>
  <si>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</si>
  <si>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</si>
  <si>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</si>
  <si>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</si>
  <si>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</si>
  <si>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</si>
  <si>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</si>
  <si>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</si>
  <si>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</si>
  <si>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</si>
  <si>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</si>
  <si>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</si>
  <si>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</si>
  <si>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</si>
  <si>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</si>
  <si>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</si>
  <si>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</si>
  <si>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</si>
  <si>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</si>
  <si>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</si>
  <si>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</si>
  <si>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</si>
  <si>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</si>
  <si>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</si>
  <si>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</si>
  <si>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</si>
  <si>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</si>
  <si>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</si>
  <si>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</si>
  <si>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</si>
  <si>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</si>
  <si>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</si>
  <si>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</si>
  <si>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</si>
  <si>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</si>
  <si>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</si>
  <si>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</si>
  <si>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</si>
  <si>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</si>
  <si>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</si>
  <si>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</si>
  <si>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</si>
  <si>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</si>
  <si>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</si>
  <si>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</si>
  <si>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</si>
  <si>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</si>
  <si>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</si>
  <si>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</si>
  <si>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</si>
  <si>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</si>
  <si>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</si>
  <si>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</si>
  <si>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</si>
  <si>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</si>
  <si>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</si>
  <si>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</si>
  <si>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</si>
  <si>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</si>
  <si>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</si>
  <si>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</si>
  <si>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</si>
  <si>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</si>
  <si>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</si>
  <si>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</si>
  <si>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</si>
  <si>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</si>
  <si>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</si>
  <si>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</si>
  <si>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</si>
  <si>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</si>
  <si>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</si>
  <si>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</si>
  <si>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</si>
  <si>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</si>
  <si>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</si>
  <si>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</si>
  <si>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</si>
  <si>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</si>
  <si>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</si>
  <si>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</si>
  <si>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</si>
  <si>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</si>
  <si>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</si>
  <si>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</si>
  <si>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</si>
  <si>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</si>
  <si>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</si>
  <si>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</si>
  <si>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</si>
  <si>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</si>
  <si>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</si>
  <si>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</si>
  <si>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</si>
  <si>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</si>
  <si>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</si>
  <si>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</si>
  <si>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</si>
  <si>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</si>
  <si>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</si>
  <si>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</si>
  <si>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</si>
  <si>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</si>
  <si>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</si>
  <si>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</si>
  <si>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</si>
  <si>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</si>
  <si>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</si>
  <si>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</si>
  <si>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</si>
  <si>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</si>
  <si>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</si>
  <si>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</si>
  <si>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</si>
  <si>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</si>
  <si>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</si>
  <si>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</si>
  <si>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</si>
  <si>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</si>
  <si>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</si>
  <si>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</si>
  <si>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</si>
  <si>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</si>
  <si>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</si>
  <si>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</si>
  <si>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</si>
  <si>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</si>
  <si>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</si>
  <si>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</si>
  <si>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</si>
  <si>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</si>
  <si>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</si>
  <si>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</si>
  <si>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</si>
  <si>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</si>
  <si>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</si>
  <si>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</si>
  <si>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</si>
  <si>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</si>
  <si>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</si>
  <si>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</si>
  <si>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</si>
  <si>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</si>
  <si>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</si>
  <si>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</si>
  <si>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</si>
  <si>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</si>
  <si>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</si>
  <si>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</si>
  <si>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</si>
  <si>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</si>
  <si>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</si>
  <si>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</si>
  <si>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</si>
  <si>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</si>
  <si>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</si>
  <si>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</si>
  <si>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</si>
  <si>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</si>
  <si>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</si>
  <si>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</si>
  <si>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</si>
  <si>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</si>
  <si>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</si>
  <si>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</si>
  <si>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</si>
  <si>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</si>
  <si>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</si>
  <si>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</si>
  <si>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</si>
  <si>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</si>
  <si>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</si>
  <si>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</si>
  <si>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</si>
  <si>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</si>
  <si>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</si>
  <si>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</si>
  <si>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</si>
  <si>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</si>
  <si>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</si>
  <si>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</si>
  <si>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</si>
  <si>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</si>
  <si>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</si>
  <si>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</si>
  <si>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</si>
  <si>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</si>
  <si>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</si>
  <si>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</si>
  <si>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</si>
  <si>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</si>
  <si>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</si>
  <si>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</si>
  <si>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</si>
  <si>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</si>
  <si>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</si>
  <si>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</si>
  <si>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</si>
  <si>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</si>
  <si>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</si>
  <si>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</si>
  <si>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</si>
  <si>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</si>
  <si>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</si>
  <si>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</si>
  <si>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</si>
  <si>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</si>
  <si>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</si>
  <si>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</si>
  <si>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</si>
  <si>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</si>
  <si>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</si>
  <si>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</si>
  <si>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</si>
  <si>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</si>
  <si>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</si>
  <si>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</si>
  <si>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</si>
  <si>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</si>
  <si>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</si>
  <si>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</si>
  <si>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</si>
  <si>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</si>
  <si>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</si>
  <si>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</si>
  <si>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</si>
  <si>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</si>
  <si>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</si>
  <si>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</si>
  <si>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</si>
  <si>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</si>
  <si>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</si>
  <si>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</si>
  <si>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</si>
  <si>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</si>
  <si>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</si>
  <si>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</si>
  <si>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</si>
  <si>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</si>
  <si>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</si>
  <si>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</si>
  <si>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</si>
  <si>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</si>
  <si>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</si>
  <si>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</si>
  <si>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</si>
  <si>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</si>
  <si>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</si>
  <si>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</si>
  <si>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</si>
  <si>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</si>
  <si>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</si>
  <si>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</si>
  <si>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</si>
  <si>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</si>
  <si>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</si>
  <si>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</si>
  <si>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</si>
  <si>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</si>
  <si>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</si>
  <si>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</si>
  <si>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</si>
  <si>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</si>
  <si>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</si>
  <si>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</si>
  <si>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</si>
  <si>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</si>
  <si>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</si>
  <si>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</si>
  <si>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</si>
  <si>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</si>
  <si>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</si>
  <si>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</si>
  <si>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</si>
  <si>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</si>
  <si>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</si>
  <si>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</si>
  <si>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</si>
  <si>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</si>
  <si>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</si>
  <si>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</si>
  <si>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</si>
  <si>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</si>
  <si>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</si>
  <si>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</si>
  <si>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</si>
  <si>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</si>
  <si>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</si>
  <si>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</si>
  <si>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</si>
  <si>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</si>
  <si>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</si>
  <si>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</si>
  <si>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</si>
  <si>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</si>
  <si>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</si>
  <si>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</si>
  <si>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</si>
  <si>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</si>
  <si>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</si>
  <si>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</si>
  <si>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</si>
  <si>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</si>
  <si>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</si>
  <si>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</si>
  <si>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</si>
  <si>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</si>
  <si>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</si>
  <si>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</si>
  <si>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</si>
  <si>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</si>
  <si>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</si>
  <si>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</si>
  <si>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</si>
  <si>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</si>
  <si>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</si>
  <si>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</si>
  <si>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</si>
  <si>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</si>
  <si>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</si>
  <si>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</si>
  <si>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</si>
  <si>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</si>
  <si>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</si>
  <si>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</si>
  <si>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</si>
  <si>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</si>
  <si>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</si>
  <si>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</si>
  <si>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</si>
  <si>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</si>
  <si>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</si>
  <si>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</si>
  <si>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</si>
  <si>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</si>
  <si>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</si>
  <si>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</si>
  <si>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</si>
  <si>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</si>
  <si>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</si>
  <si>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</si>
  <si>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</si>
  <si>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</si>
  <si>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</si>
  <si>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</si>
  <si>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</si>
  <si>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</si>
  <si>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</si>
  <si>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</si>
  <si>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</si>
  <si>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</si>
  <si>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</si>
  <si>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</si>
  <si>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</si>
  <si>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</si>
  <si>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</si>
  <si>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</si>
  <si>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</si>
  <si>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</si>
  <si>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</si>
  <si>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</si>
  <si>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</si>
  <si>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</si>
  <si>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</si>
  <si>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</si>
  <si>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</si>
  <si>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</si>
  <si>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</si>
  <si>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</si>
  <si>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</si>
  <si>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</si>
  <si>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</si>
  <si>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</si>
  <si>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</si>
  <si>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</si>
  <si>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</si>
  <si>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</si>
  <si>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</si>
  <si>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</si>
  <si>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</si>
  <si>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</si>
  <si>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</si>
  <si>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</si>
  <si>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</si>
  <si>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</si>
  <si>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</si>
  <si>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</si>
  <si>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</si>
  <si>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</si>
  <si>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</si>
  <si>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</si>
  <si>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</si>
  <si>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</si>
  <si>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</si>
  <si>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</si>
  <si>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</si>
  <si>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</si>
  <si>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</si>
  <si>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</si>
  <si>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</si>
  <si>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</si>
  <si>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</si>
  <si>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</si>
  <si>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</si>
  <si>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</si>
  <si>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</si>
  <si>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</si>
  <si>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</si>
  <si>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</si>
  <si>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</si>
  <si>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</si>
  <si>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</si>
  <si>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</si>
  <si>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</si>
  <si>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</si>
  <si>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</si>
  <si>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</si>
  <si>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</si>
  <si>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</si>
  <si>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</si>
  <si>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</si>
  <si>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</si>
  <si>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</si>
  <si>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</si>
  <si>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</si>
  <si>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</si>
  <si>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</si>
  <si>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</si>
  <si>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</si>
  <si>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</si>
  <si>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</si>
  <si>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</si>
  <si>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</si>
  <si>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</si>
  <si>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</si>
  <si>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</si>
  <si>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</si>
  <si>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</si>
  <si>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</si>
  <si>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</si>
  <si>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</si>
  <si>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</si>
  <si>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</si>
  <si>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</si>
  <si>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</si>
  <si>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</si>
  <si>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</si>
  <si>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</si>
  <si>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</si>
  <si>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</si>
  <si>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</si>
  <si>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</si>
  <si>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</si>
  <si>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</si>
  <si>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</si>
  <si>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</si>
  <si>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</si>
  <si>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</si>
  <si>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</si>
  <si>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</si>
  <si>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</si>
  <si>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</si>
  <si>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</si>
  <si>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</si>
  <si>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</si>
  <si>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</si>
  <si>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</si>
  <si>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</si>
  <si>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</si>
  <si>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</si>
  <si>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</si>
  <si>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</si>
  <si>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</si>
  <si>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</si>
  <si>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</si>
  <si>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</si>
  <si>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</si>
  <si>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</si>
  <si>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</si>
  <si>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</si>
  <si>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</si>
  <si>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</si>
  <si>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</si>
  <si>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</si>
  <si>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</si>
  <si>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</si>
  <si>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</si>
  <si>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</si>
  <si>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</si>
  <si>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</si>
  <si>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</si>
  <si>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</si>
  <si>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</si>
  <si>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</si>
  <si>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</si>
  <si>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</si>
  <si>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</si>
  <si>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</si>
  <si>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</si>
  <si>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</si>
  <si>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</si>
  <si>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</si>
  <si>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</si>
  <si>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</si>
  <si>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</si>
  <si>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</si>
  <si>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</si>
  <si>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</si>
  <si>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</si>
  <si>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</si>
  <si>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</si>
  <si>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</si>
  <si>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</si>
  <si>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</si>
  <si>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</si>
  <si>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</si>
  <si>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</si>
  <si>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</si>
  <si>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</si>
  <si>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</si>
  <si>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</si>
  <si>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</si>
  <si>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</si>
  <si>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</si>
  <si>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</si>
  <si>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</si>
  <si>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</si>
  <si>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</si>
  <si>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</si>
  <si>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</si>
  <si>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</si>
  <si>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</si>
  <si>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</si>
  <si>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</si>
  <si>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</si>
  <si>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</si>
  <si>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</si>
  <si>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</si>
  <si>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</si>
  <si>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</si>
  <si>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</si>
  <si>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</si>
  <si>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</si>
  <si>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</si>
  <si>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</si>
  <si>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</si>
  <si>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</si>
  <si>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</si>
  <si>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</si>
  <si>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</si>
  <si>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</si>
  <si>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</si>
  <si>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</si>
  <si>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</si>
  <si>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</si>
  <si>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</si>
  <si>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</si>
  <si>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</si>
  <si>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</si>
  <si>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</si>
  <si>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</si>
  <si>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</si>
  <si>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</si>
  <si>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</si>
  <si>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</si>
  <si>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</si>
  <si>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</si>
  <si>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</si>
  <si>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</si>
  <si>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</si>
  <si>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</si>
  <si>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</si>
  <si>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</si>
  <si>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</si>
  <si>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</si>
  <si>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</si>
  <si>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</si>
  <si>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</si>
  <si>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</si>
  <si>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</si>
  <si>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</si>
  <si>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</si>
  <si>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</si>
  <si>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</si>
  <si>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</si>
  <si>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</si>
  <si>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</si>
  <si>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</si>
  <si>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</si>
  <si>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</si>
  <si>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</si>
  <si>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</si>
  <si>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</si>
  <si>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</si>
  <si>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</si>
  <si>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</si>
  <si>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</si>
  <si>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</si>
  <si>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</si>
  <si>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</si>
  <si>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</si>
  <si>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</si>
  <si>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</si>
  <si>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</si>
  <si>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</si>
  <si>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</si>
  <si>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</si>
  <si>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</si>
  <si>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</si>
  <si>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</si>
  <si>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</si>
  <si>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</si>
  <si>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</si>
  <si>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</si>
  <si>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</si>
  <si>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</si>
  <si>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</si>
  <si>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</si>
  <si>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</si>
  <si>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</si>
  <si>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</si>
  <si>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</si>
  <si>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</si>
  <si>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</si>
  <si>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</si>
  <si>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</si>
  <si>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</si>
  <si>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</si>
  <si>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</si>
  <si>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</si>
  <si>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</si>
  <si>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</si>
  <si>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</si>
  <si>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</si>
  <si>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</si>
  <si>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</si>
  <si>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</si>
  <si>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</si>
  <si>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</si>
  <si>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</si>
  <si>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</si>
  <si>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</si>
  <si>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</si>
  <si>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</si>
  <si>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</si>
  <si>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</si>
  <si>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</si>
  <si>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</si>
  <si>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</si>
  <si>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</si>
  <si>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</si>
  <si>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</si>
  <si>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</si>
  <si>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</si>
  <si>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</si>
  <si>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</si>
  <si>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</si>
  <si>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</si>
  <si>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</si>
  <si>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</si>
  <si>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</si>
  <si>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</si>
  <si>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</si>
  <si>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</si>
  <si>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</si>
  <si>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</si>
  <si>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</si>
  <si>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</si>
  <si>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</si>
  <si>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</si>
  <si>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</si>
  <si>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</si>
  <si>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</si>
  <si>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</si>
  <si>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</si>
  <si>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</si>
  <si>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</si>
  <si>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</si>
  <si>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</si>
  <si>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</si>
  <si>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</si>
  <si>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</si>
  <si>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</si>
  <si>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</si>
  <si>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</si>
  <si>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</si>
  <si>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</si>
  <si>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</si>
  <si>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</si>
  <si>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</si>
  <si>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</si>
  <si>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</si>
  <si>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</si>
  <si>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</si>
  <si>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</si>
  <si>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</si>
  <si>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</si>
  <si>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</si>
  <si>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</si>
  <si>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</si>
  <si>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</si>
  <si>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</si>
  <si>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</si>
  <si>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</si>
  <si>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</si>
  <si>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</si>
  <si>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</si>
  <si>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</si>
  <si>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</si>
  <si>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</si>
  <si>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</si>
  <si>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</si>
  <si>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</si>
  <si>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</si>
  <si>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</si>
  <si>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</si>
  <si>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</si>
  <si>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</si>
  <si>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</si>
  <si>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</si>
  <si>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</si>
  <si>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</si>
  <si>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</si>
  <si>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</si>
  <si>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</si>
  <si>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</si>
  <si>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</si>
  <si>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</si>
  <si>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</si>
  <si>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</si>
  <si>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</si>
  <si>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</si>
  <si>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</si>
  <si>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</si>
  <si>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</si>
  <si>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</si>
  <si>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</si>
  <si>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</si>
  <si>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</si>
  <si>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</si>
  <si>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</si>
  <si>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</si>
  <si>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</si>
  <si>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</si>
  <si>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</si>
  <si>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</si>
  <si>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</si>
  <si>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</si>
  <si>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</si>
  <si>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</si>
  <si>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</si>
  <si>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</si>
  <si>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</si>
  <si>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</si>
  <si>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</si>
  <si>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</si>
  <si>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</si>
  <si>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</si>
  <si>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</si>
  <si>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</si>
  <si>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</si>
  <si>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</si>
  <si>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</si>
  <si>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</si>
  <si>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</si>
  <si>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</si>
  <si>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</si>
  <si>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</si>
  <si>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</si>
  <si>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</si>
  <si>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</si>
  <si>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</si>
  <si>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</si>
  <si>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</si>
  <si>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</si>
  <si>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</si>
  <si>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</si>
  <si>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</si>
  <si>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</si>
  <si>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</si>
  <si>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</si>
  <si>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</si>
  <si>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</si>
  <si>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</si>
  <si>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</si>
  <si>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</si>
  <si>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</si>
  <si>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</si>
  <si>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</si>
  <si>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</si>
  <si>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</si>
  <si>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</si>
  <si>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</si>
  <si>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</si>
  <si>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</si>
  <si>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</si>
  <si>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</si>
  <si>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</si>
  <si>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</si>
  <si>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</si>
  <si>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</si>
  <si>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</si>
  <si>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</si>
  <si>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</si>
  <si>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</si>
  <si>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</si>
  <si>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</si>
  <si>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</si>
  <si>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</si>
  <si>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</si>
  <si>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</si>
  <si>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</si>
  <si>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</si>
  <si>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</si>
  <si>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</si>
  <si>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</si>
  <si>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</si>
  <si>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</si>
  <si>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</si>
  <si>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</si>
  <si>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</si>
  <si>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</si>
  <si>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</si>
  <si>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</si>
  <si>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</si>
  <si>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</si>
  <si>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</si>
  <si>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</si>
  <si>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</si>
  <si>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</si>
  <si>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</si>
  <si>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</si>
  <si>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</si>
  <si>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</si>
  <si>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</si>
  <si>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</si>
  <si>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</si>
  <si>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</si>
  <si>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</si>
  <si>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</si>
  <si>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</si>
  <si>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</si>
  <si>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</si>
  <si>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</si>
  <si>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</si>
  <si>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</si>
  <si>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</si>
  <si>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</si>
  <si>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</si>
  <si>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</si>
  <si>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</si>
  <si>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</si>
  <si>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</si>
  <si>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</si>
  <si>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</si>
  <si>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</si>
  <si>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</si>
  <si>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</si>
  <si>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</si>
  <si>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</si>
  <si>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</si>
  <si>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</si>
  <si>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</si>
  <si>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</si>
  <si>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</si>
  <si>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</si>
  <si>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</si>
  <si>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</si>
  <si>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</si>
  <si>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</si>
  <si>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</si>
  <si>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</si>
  <si>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</si>
  <si>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</si>
  <si>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</si>
  <si>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</si>
  <si>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</si>
  <si>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</si>
  <si>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</si>
  <si>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</si>
  <si>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</si>
  <si>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</si>
  <si>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</si>
  <si>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</si>
  <si>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</si>
  <si>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</si>
  <si>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</si>
  <si>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</si>
  <si>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</si>
  <si>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</si>
  <si>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</si>
  <si>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</si>
  <si>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</si>
  <si>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</si>
  <si>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</si>
  <si>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</si>
  <si>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</si>
  <si>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</si>
  <si>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</si>
  <si>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</si>
  <si>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</si>
  <si>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</si>
  <si>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</si>
  <si>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</si>
  <si>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</si>
  <si>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</si>
  <si>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</si>
  <si>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</si>
  <si>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</si>
  <si>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</si>
  <si>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</si>
  <si>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</si>
  <si>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</si>
  <si>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</si>
  <si>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</si>
  <si>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</si>
  <si>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</si>
  <si>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</si>
  <si>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</si>
  <si>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</si>
  <si>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</si>
  <si>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</si>
  <si>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</si>
  <si>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</si>
  <si>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</si>
  <si>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</si>
  <si>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</si>
  <si>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</si>
  <si>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</si>
  <si>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</si>
  <si>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</si>
  <si>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</si>
  <si>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</si>
  <si>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</si>
  <si>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</si>
  <si>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</si>
  <si>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</si>
  <si>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</si>
  <si>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</si>
  <si>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</si>
  <si>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</si>
  <si>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</si>
  <si>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</si>
  <si>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</si>
  <si>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</si>
  <si>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</si>
  <si>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</si>
  <si>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</si>
  <si>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</si>
  <si>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</si>
  <si>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</si>
  <si>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</si>
  <si>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</si>
  <si>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</si>
  <si>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</si>
  <si>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</si>
  <si>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</si>
  <si>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</si>
  <si>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</si>
  <si>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</si>
  <si>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</si>
  <si>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</si>
  <si>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</si>
  <si>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</si>
  <si>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</si>
  <si>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</si>
  <si>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</si>
  <si>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</si>
  <si>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</si>
  <si>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</si>
  <si>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</si>
  <si>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</si>
  <si>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</si>
  <si>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</si>
  <si>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</si>
  <si>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</si>
  <si>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</si>
  <si>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</si>
  <si>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</si>
  <si>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</si>
  <si>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</si>
  <si>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</si>
  <si>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</si>
  <si>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</si>
  <si>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</si>
  <si>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</si>
  <si>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</si>
  <si>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</si>
  <si>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</si>
  <si>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</si>
  <si>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</si>
  <si>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</si>
  <si>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</si>
  <si>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</si>
  <si>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</si>
  <si>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</si>
  <si>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</si>
  <si>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</si>
  <si>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</si>
  <si>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</si>
  <si>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</si>
  <si>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</si>
  <si>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</si>
  <si>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</si>
  <si>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</si>
  <si>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</si>
  <si>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</si>
  <si>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</si>
  <si>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</si>
  <si>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</si>
  <si>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</si>
  <si>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</si>
  <si>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</si>
  <si>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</si>
  <si>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</si>
  <si>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</si>
  <si>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</si>
  <si>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</si>
  <si>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</si>
  <si>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</si>
  <si>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</si>
  <si>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</si>
  <si>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</si>
  <si>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</si>
  <si>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</si>
  <si>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</si>
  <si>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</si>
  <si>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</si>
  <si>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</si>
  <si>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</si>
  <si>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</si>
  <si>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</si>
  <si>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</si>
  <si>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</si>
  <si>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</si>
  <si>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</si>
  <si>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</si>
  <si>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</si>
  <si>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</si>
  <si>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</si>
  <si>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</si>
  <si>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</si>
  <si>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</si>
  <si>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</si>
  <si>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</si>
  <si>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</si>
  <si>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</si>
  <si>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</si>
  <si>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</si>
  <si>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</si>
  <si>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</si>
  <si>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</si>
  <si>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</si>
  <si>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</si>
  <si>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</si>
  <si>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</si>
  <si>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</si>
  <si>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</si>
  <si>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</si>
  <si>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</si>
  <si>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</si>
  <si>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</si>
  <si>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</si>
  <si>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</si>
  <si>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</si>
  <si>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</si>
  <si>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</si>
  <si>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</si>
  <si>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</si>
  <si>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</si>
  <si>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</si>
  <si>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</si>
  <si>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</si>
  <si>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</si>
  <si>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</si>
  <si>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</si>
  <si>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</si>
  <si>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</si>
  <si>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</si>
  <si>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</si>
  <si>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</si>
  <si>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</si>
  <si>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</si>
  <si>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</si>
  <si>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</si>
  <si>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</si>
  <si>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</si>
  <si>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</si>
  <si>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</si>
  <si>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</si>
  <si>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</si>
  <si>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</si>
  <si>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</si>
  <si>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</si>
  <si>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</si>
  <si>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</si>
  <si>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</si>
  <si>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</si>
  <si>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</si>
  <si>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</si>
  <si>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</si>
  <si>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</si>
  <si>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</si>
  <si>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</si>
  <si>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</si>
  <si>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</si>
  <si>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</si>
  <si>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</si>
  <si>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</si>
  <si>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</si>
  <si>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</si>
  <si>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</si>
  <si>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</si>
  <si>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</si>
  <si>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</si>
  <si>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</si>
  <si>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</si>
  <si>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</si>
  <si>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</si>
  <si>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</si>
  <si>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</si>
  <si>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</si>
  <si>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</si>
  <si>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</si>
  <si>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</si>
  <si>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</si>
  <si>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</si>
  <si>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</si>
  <si>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</si>
  <si>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</si>
  <si>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</si>
  <si>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</si>
  <si>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</si>
  <si>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</si>
  <si>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</si>
  <si>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</si>
  <si>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</si>
  <si>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</si>
  <si>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</si>
  <si>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</si>
  <si>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</si>
  <si>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</si>
  <si>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</si>
  <si>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</si>
  <si>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</si>
  <si>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</si>
  <si>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</si>
  <si>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</si>
  <si>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</si>
  <si>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</si>
  <si>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</si>
  <si>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</si>
  <si>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</si>
  <si>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</si>
  <si>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</si>
  <si>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</si>
  <si>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</si>
  <si>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</si>
  <si>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</si>
  <si>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</si>
  <si>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</si>
  <si>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</si>
  <si>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</si>
  <si>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</si>
  <si>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</si>
  <si>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</si>
  <si>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</si>
  <si>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</si>
  <si>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</si>
  <si>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</si>
  <si>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</si>
  <si>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</si>
  <si>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</si>
  <si>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</si>
  <si>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</si>
  <si>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</si>
  <si>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</si>
  <si>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</si>
  <si>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</si>
  <si>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</si>
  <si>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</si>
  <si>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</si>
  <si>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</si>
  <si>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</si>
  <si>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</si>
  <si>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</si>
  <si>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</si>
  <si>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</si>
  <si>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</si>
  <si>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</si>
  <si>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</si>
  <si>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</si>
  <si>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</si>
  <si>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</si>
  <si>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</si>
  <si>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</si>
  <si>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</si>
  <si>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</si>
  <si>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</si>
  <si>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</si>
  <si>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</si>
  <si>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</si>
  <si>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</si>
  <si>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</si>
  <si>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</si>
  <si>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</si>
  <si>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</si>
  <si>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</si>
  <si>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</si>
  <si>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</si>
  <si>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</si>
  <si>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</si>
  <si>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</si>
  <si>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</si>
  <si>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</si>
  <si>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</si>
  <si>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</si>
  <si>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</si>
  <si>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</si>
  <si>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</si>
  <si>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</si>
  <si>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</si>
  <si>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</si>
  <si>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</si>
  <si>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</si>
  <si>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</si>
  <si>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</si>
  <si>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</si>
  <si>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</si>
  <si>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</si>
  <si>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</si>
  <si>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</si>
  <si>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</si>
  <si>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</si>
  <si>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</si>
  <si>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</si>
  <si>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</si>
  <si>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</si>
  <si>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</si>
  <si>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</si>
  <si>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</si>
  <si>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</si>
  <si>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</si>
  <si>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</si>
  <si>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</si>
  <si>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</si>
  <si>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</si>
  <si>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</si>
  <si>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</si>
  <si>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</si>
  <si>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</si>
  <si>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</si>
  <si>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</si>
  <si>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</si>
  <si>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</si>
  <si>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</si>
  <si>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</si>
  <si>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</si>
  <si>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</si>
  <si>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</si>
  <si>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</si>
  <si>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</si>
  <si>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</si>
  <si>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</si>
  <si>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</si>
  <si>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</si>
  <si>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</si>
  <si>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</si>
  <si>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</si>
  <si>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</si>
  <si>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</si>
  <si>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</si>
  <si>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</si>
  <si>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</si>
  <si>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</si>
  <si>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</si>
  <si>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</si>
  <si>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</si>
  <si>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</si>
  <si>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</si>
  <si>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</si>
  <si>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</si>
  <si>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</si>
  <si>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</si>
  <si>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</si>
  <si>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</si>
  <si>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</si>
  <si>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</si>
  <si>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</si>
  <si>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</si>
  <si>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</si>
  <si>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</si>
  <si>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</si>
  <si>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</si>
  <si>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</si>
  <si>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</si>
  <si>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</si>
  <si>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</si>
  <si>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</si>
  <si>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</si>
  <si>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</si>
  <si>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</si>
  <si>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</si>
  <si>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</si>
  <si>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</si>
  <si>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</si>
  <si>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</si>
  <si>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</si>
  <si>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</si>
  <si>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</si>
  <si>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</si>
  <si>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</si>
  <si>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</si>
  <si>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</si>
  <si>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</si>
  <si>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</si>
  <si>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</si>
  <si>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</si>
  <si>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</si>
  <si>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</si>
  <si>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</si>
  <si>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</si>
  <si>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</si>
  <si>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</si>
  <si>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</si>
  <si>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</si>
  <si>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</si>
  <si>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</si>
  <si>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</si>
  <si>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</si>
  <si>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</si>
  <si>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</si>
  <si>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</si>
  <si>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</si>
  <si>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</si>
  <si>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</si>
  <si>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</si>
  <si>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</si>
  <si>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</si>
  <si>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</si>
  <si>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</si>
  <si>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</si>
  <si>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</si>
  <si>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</si>
  <si>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</si>
  <si>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</si>
  <si>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</si>
  <si>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</si>
  <si>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</si>
  <si>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</si>
  <si>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</si>
  <si>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</si>
  <si>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</si>
  <si>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</si>
  <si>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</si>
  <si>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</si>
  <si>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</si>
  <si>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</si>
  <si>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</si>
  <si>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</si>
  <si>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</si>
  <si>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</si>
  <si>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</si>
  <si>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</si>
  <si>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</si>
  <si>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</si>
  <si>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</si>
  <si>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</si>
  <si>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</si>
  <si>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</si>
  <si>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</si>
  <si>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</si>
  <si>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</si>
  <si>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</si>
  <si>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</si>
  <si>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</si>
  <si>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</si>
  <si>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</si>
  <si>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</si>
  <si>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</si>
  <si>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</si>
  <si>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</si>
  <si>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</si>
  <si>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</si>
  <si>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</si>
  <si>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</si>
  <si>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</si>
  <si>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</si>
  <si>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</si>
  <si>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</si>
  <si>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</si>
  <si>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</si>
  <si>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</si>
  <si>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</si>
  <si>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</si>
  <si>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</si>
  <si>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</si>
  <si>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</si>
  <si>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</si>
  <si>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</si>
  <si>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</si>
  <si>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</si>
  <si>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</si>
  <si>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</si>
  <si>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</si>
  <si>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</si>
  <si>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</si>
  <si>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</si>
  <si>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</si>
  <si>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</si>
  <si>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</si>
  <si>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</si>
  <si>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</si>
  <si>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</si>
  <si>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</si>
  <si>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</si>
  <si>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</si>
  <si>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</si>
  <si>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</si>
  <si>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</si>
  <si>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</si>
  <si>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</si>
  <si>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</si>
  <si>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</si>
  <si>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</si>
  <si>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</si>
  <si>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</si>
  <si>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</si>
  <si>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</si>
  <si>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</si>
  <si>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</si>
  <si>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</si>
  <si>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</si>
  <si>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</si>
  <si>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</si>
  <si>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</si>
  <si>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</si>
  <si>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</si>
  <si>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</si>
  <si>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</si>
  <si>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</si>
  <si>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</si>
  <si>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</si>
  <si>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</si>
  <si>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</si>
  <si>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</si>
  <si>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</si>
  <si>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</si>
  <si>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</si>
  <si>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</si>
  <si>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</si>
  <si>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</si>
  <si>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</si>
  <si>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</si>
  <si>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</si>
  <si>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</si>
  <si>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</si>
  <si>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</si>
  <si>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</si>
  <si>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</si>
  <si>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</si>
  <si>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</si>
  <si>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</si>
  <si>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</si>
  <si>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</si>
  <si>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</si>
  <si>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</si>
  <si>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</si>
  <si>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</si>
  <si>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</si>
  <si>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</si>
  <si>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</si>
  <si>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</si>
  <si>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</si>
  <si>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</si>
  <si>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</si>
  <si>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</si>
  <si>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</si>
  <si>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</si>
  <si>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</si>
  <si>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</si>
  <si>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</si>
  <si>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</si>
  <si>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</si>
  <si>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</si>
  <si>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</si>
  <si>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</si>
  <si>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</si>
  <si>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</si>
  <si>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</si>
  <si>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</si>
  <si>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</si>
  <si>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</si>
  <si>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</si>
  <si>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</si>
  <si>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</si>
  <si>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</si>
  <si>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</si>
  <si>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</si>
  <si>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</si>
  <si>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</si>
  <si>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</si>
  <si>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</si>
  <si>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</si>
  <si>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</si>
  <si>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</si>
  <si>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</si>
  <si>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</si>
  <si>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</si>
  <si>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</si>
  <si>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</si>
  <si>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</si>
  <si>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</si>
  <si>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</si>
  <si>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</si>
  <si>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</si>
  <si>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</si>
  <si>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</si>
  <si>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</si>
  <si>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</si>
  <si>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</si>
  <si>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</si>
  <si>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</si>
  <si>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</si>
  <si>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</si>
  <si>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</si>
  <si>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</si>
  <si>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</si>
  <si>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</si>
  <si>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</si>
  <si>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</si>
  <si>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</si>
  <si>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</si>
  <si>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</si>
  <si>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</si>
  <si>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</si>
  <si>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</si>
  <si>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</si>
  <si>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</si>
  <si>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</si>
  <si>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</si>
  <si>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</si>
  <si>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</si>
  <si>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</si>
  <si>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</si>
  <si>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</si>
  <si>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</si>
  <si>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</si>
  <si>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</si>
  <si>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</si>
  <si>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</si>
  <si>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</si>
  <si>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</si>
  <si>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</si>
  <si>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</si>
  <si>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</si>
  <si>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</si>
  <si>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</si>
  <si>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</si>
  <si>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</si>
  <si>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</si>
  <si>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</si>
  <si>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</si>
  <si>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</si>
  <si>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</si>
  <si>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</si>
  <si>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</si>
  <si>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</si>
  <si>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</si>
  <si>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</si>
  <si>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</si>
  <si>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</si>
  <si>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</si>
  <si>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</si>
  <si>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</si>
  <si>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</si>
  <si>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</si>
  <si>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</si>
  <si>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</si>
  <si>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</si>
  <si>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</si>
  <si>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</si>
  <si>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</si>
  <si>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</si>
  <si>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</si>
  <si>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</si>
  <si>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</si>
  <si>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</si>
  <si>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</si>
  <si>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</si>
  <si>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</si>
  <si>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</si>
  <si>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</si>
  <si>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</si>
  <si>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</si>
  <si>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</si>
  <si>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</si>
  <si>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</si>
  <si>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</si>
  <si>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</si>
  <si>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</si>
  <si>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</si>
  <si>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</si>
  <si>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</si>
  <si>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</si>
  <si>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</si>
  <si>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</si>
  <si>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</si>
  <si>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</si>
  <si>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</si>
  <si>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</si>
  <si>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</si>
  <si>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</si>
  <si>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</si>
  <si>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</si>
  <si>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</si>
  <si>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</si>
  <si>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</si>
  <si>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</si>
  <si>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</si>
  <si>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</si>
  <si>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</si>
  <si>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</si>
  <si>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</si>
  <si>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</si>
  <si>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</si>
  <si>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</si>
  <si>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</si>
  <si>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</si>
  <si>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</si>
  <si>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</si>
  <si>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</si>
  <si>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</si>
  <si>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</si>
  <si>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</si>
  <si>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</si>
  <si>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</si>
  <si>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</si>
  <si>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</si>
  <si>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</si>
  <si>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</si>
  <si>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</si>
  <si>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</si>
  <si>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</si>
  <si>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</si>
  <si>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</si>
  <si>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</si>
  <si>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</si>
  <si>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</si>
  <si>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</si>
  <si>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</si>
  <si>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</si>
  <si>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</si>
  <si>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</si>
  <si>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</si>
  <si>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</si>
  <si>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</si>
  <si>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</si>
  <si>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</si>
  <si>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</si>
  <si>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</si>
  <si>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</si>
  <si>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</si>
  <si>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</si>
  <si>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</si>
  <si>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</si>
  <si>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</si>
  <si>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</si>
  <si>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</si>
  <si>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</si>
  <si>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</si>
  <si>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</si>
  <si>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</si>
  <si>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</si>
  <si>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</si>
  <si>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</si>
  <si>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</si>
  <si>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</si>
  <si>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</si>
  <si>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</si>
  <si>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</si>
  <si>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</si>
  <si>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</si>
  <si>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</si>
  <si>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</si>
  <si>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</si>
  <si>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</si>
  <si>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</si>
  <si>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</si>
  <si>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</si>
  <si>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</si>
  <si>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</si>
  <si>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</si>
  <si>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</si>
  <si>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</si>
  <si>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</si>
  <si>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</si>
  <si>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</si>
  <si>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</si>
  <si>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</si>
  <si>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</si>
  <si>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</si>
  <si>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</si>
  <si>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</si>
  <si>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</si>
  <si>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</si>
  <si>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</si>
  <si>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</si>
  <si>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</si>
  <si>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</si>
  <si>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</si>
  <si>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</si>
  <si>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</si>
  <si>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</si>
  <si>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</si>
  <si>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</si>
  <si>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</si>
  <si>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</si>
  <si>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</si>
  <si>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</si>
  <si>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</si>
  <si>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</si>
  <si>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</si>
  <si>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</si>
  <si>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</si>
  <si>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</si>
  <si>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</si>
  <si>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</si>
  <si>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</si>
  <si>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</si>
  <si>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</si>
  <si>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</si>
  <si>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</si>
  <si>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</si>
  <si>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</si>
  <si>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</si>
  <si>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</si>
  <si>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</si>
  <si>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</si>
  <si>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</si>
  <si>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</si>
  <si>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</si>
  <si>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</si>
  <si>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</si>
  <si>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</si>
  <si>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</si>
  <si>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</si>
  <si>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</si>
  <si>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</si>
  <si>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</si>
  <si>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</si>
  <si>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</si>
  <si>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</si>
  <si>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</si>
  <si>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</si>
  <si>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</si>
  <si>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</si>
  <si>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</si>
  <si>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</si>
  <si>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</si>
  <si>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</si>
  <si>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</si>
  <si>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</si>
  <si>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</si>
  <si>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</si>
  <si>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</si>
  <si>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</si>
  <si>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</si>
  <si>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</si>
  <si>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</si>
  <si>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</si>
  <si>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</si>
  <si>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</si>
  <si>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</si>
  <si>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</si>
  <si>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</si>
  <si>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</si>
  <si>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</si>
  <si>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</si>
  <si>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</si>
  <si>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</si>
  <si>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</si>
  <si>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</si>
  <si>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</si>
  <si>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</si>
  <si>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</si>
  <si>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</si>
  <si>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</si>
  <si>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</si>
  <si>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</si>
  <si>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</si>
  <si>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</si>
  <si>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</si>
  <si>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</si>
  <si>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</si>
  <si>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</si>
  <si>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</si>
  <si>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</si>
  <si>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</si>
  <si>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</si>
  <si>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</si>
  <si>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</si>
  <si>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</si>
  <si>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</si>
  <si>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</si>
  <si>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</si>
  <si>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</si>
  <si>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</si>
  <si>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</si>
  <si>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</si>
  <si>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</si>
  <si>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</si>
  <si>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</si>
  <si>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</si>
  <si>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</si>
  <si>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</si>
  <si>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</si>
  <si>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</si>
  <si>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</si>
  <si>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</si>
  <si>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</si>
  <si>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</si>
  <si>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</si>
  <si>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</si>
  <si>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</si>
  <si>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</si>
  <si>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</si>
  <si>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</si>
  <si>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</si>
  <si>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</si>
  <si>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</si>
  <si>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</si>
  <si>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</si>
  <si>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</si>
  <si>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</si>
  <si>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</si>
  <si>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</si>
  <si>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</si>
  <si>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</si>
  <si>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</si>
  <si>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</si>
  <si>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</si>
  <si>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</si>
  <si>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</si>
  <si>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</si>
  <si>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</si>
  <si>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</si>
  <si>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</si>
  <si>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</si>
  <si>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</si>
  <si>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</si>
  <si>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</si>
  <si>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</si>
  <si>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</si>
  <si>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</si>
  <si>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</si>
  <si>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</si>
  <si>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</si>
  <si>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</si>
  <si>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</si>
  <si>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</si>
  <si>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</si>
  <si>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</si>
  <si>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</si>
  <si>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</si>
  <si>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</si>
  <si>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</si>
  <si>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</si>
  <si>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</si>
  <si>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</si>
  <si>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</si>
  <si>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</si>
  <si>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</si>
  <si>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</si>
  <si>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</si>
  <si>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</si>
  <si>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</si>
  <si>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</si>
  <si>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</si>
  <si>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</si>
  <si>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</si>
  <si>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</si>
  <si>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</si>
  <si>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</si>
  <si>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</si>
  <si>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</si>
  <si>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</si>
  <si>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</si>
  <si>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</si>
  <si>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</si>
  <si>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</si>
  <si>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</si>
  <si>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</si>
  <si>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</si>
  <si>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</si>
  <si>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</si>
  <si>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</si>
  <si>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</si>
  <si>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</si>
  <si>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</si>
  <si>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</si>
  <si>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</si>
  <si>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</si>
  <si>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</si>
  <si>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</si>
  <si>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</si>
  <si>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</si>
  <si>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</si>
  <si>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</si>
  <si>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</si>
  <si>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</si>
  <si>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</si>
  <si>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</si>
  <si>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</si>
  <si>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</si>
  <si>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</si>
  <si>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</si>
  <si>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</si>
  <si>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</si>
  <si>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</si>
  <si>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</si>
  <si>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</si>
  <si>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</si>
  <si>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</si>
  <si>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</si>
  <si>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</si>
  <si>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</si>
  <si>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</si>
  <si>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</si>
  <si>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</si>
  <si>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</si>
  <si>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</si>
  <si>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</si>
  <si>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</si>
  <si>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</si>
  <si>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</si>
  <si>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</si>
  <si>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</si>
  <si>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</si>
  <si>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</si>
  <si>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</si>
  <si>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</si>
  <si>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</si>
  <si>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</si>
  <si>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</si>
  <si>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</si>
  <si>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</si>
  <si>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</si>
  <si>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</si>
  <si>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</si>
  <si>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</si>
  <si>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</si>
  <si>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</si>
  <si>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</si>
  <si>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</si>
  <si>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</si>
  <si>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</si>
  <si>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</si>
  <si>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</si>
  <si>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</si>
  <si>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</si>
  <si>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</si>
  <si>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</si>
  <si>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</si>
  <si>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</si>
  <si>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</si>
  <si>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</si>
  <si>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</si>
  <si>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</si>
  <si>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</si>
  <si>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</si>
  <si>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</si>
  <si>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</si>
  <si>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</si>
  <si>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</si>
  <si>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</si>
  <si>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</si>
  <si>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</si>
  <si>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</si>
  <si>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</si>
  <si>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</si>
  <si>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</si>
  <si>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</si>
  <si>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</si>
  <si>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</si>
  <si>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</si>
  <si>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</si>
  <si>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</si>
  <si>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</si>
  <si>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</si>
  <si>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</si>
  <si>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</si>
  <si>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</si>
  <si>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</si>
  <si>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</si>
  <si>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</si>
  <si>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</si>
  <si>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</si>
  <si>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</si>
  <si>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</si>
  <si>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</si>
  <si>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</si>
  <si>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</si>
  <si>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</si>
  <si>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</si>
  <si>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</si>
  <si>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</si>
  <si>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</si>
  <si>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</si>
  <si>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</si>
  <si>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</si>
  <si>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</si>
  <si>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</si>
  <si>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</si>
  <si>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</si>
  <si>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</si>
  <si>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</si>
  <si>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</si>
  <si>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</si>
  <si>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</si>
  <si>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</si>
  <si>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</si>
  <si>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</si>
  <si>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</si>
  <si>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</si>
  <si>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</si>
  <si>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</si>
  <si>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</si>
  <si>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</si>
  <si>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</si>
  <si>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</si>
  <si>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</si>
  <si>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</si>
  <si>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</si>
  <si>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</si>
  <si>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</si>
  <si>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</si>
  <si>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</si>
  <si>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</si>
  <si>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</si>
  <si>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</si>
  <si>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</si>
  <si>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</si>
  <si>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</si>
  <si>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</si>
  <si>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</si>
  <si>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</si>
  <si>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</si>
  <si>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</si>
  <si>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</si>
  <si>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</si>
  <si>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</si>
  <si>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</si>
  <si>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</si>
  <si>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</si>
  <si>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</si>
  <si>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</si>
  <si>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</si>
  <si>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</si>
  <si>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</si>
  <si>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</si>
  <si>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</si>
  <si>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</si>
  <si>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</si>
  <si>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</si>
  <si>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</si>
  <si>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</si>
  <si>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</si>
  <si>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</si>
  <si>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</si>
  <si>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</si>
  <si>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</si>
  <si>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</si>
  <si>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</si>
  <si>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</si>
  <si>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</si>
  <si>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</si>
  <si>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</si>
  <si>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</si>
  <si>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</si>
  <si>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</si>
  <si>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</si>
  <si>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</si>
  <si>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</si>
  <si>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</si>
  <si>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</si>
  <si>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</si>
  <si>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</si>
  <si>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</si>
  <si>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</si>
  <si>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</si>
  <si>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</si>
  <si>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</si>
  <si>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</si>
  <si>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</si>
  <si>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</si>
  <si>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</si>
  <si>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</si>
  <si>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</si>
  <si>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</si>
  <si>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</si>
  <si>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</si>
  <si>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</si>
  <si>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</si>
  <si>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</si>
  <si>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</si>
  <si>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</si>
  <si>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</si>
  <si>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</si>
  <si>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</si>
  <si>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</si>
  <si>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</si>
  <si>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</si>
  <si>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</si>
  <si>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</si>
  <si>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</si>
  <si>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</si>
  <si>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</si>
  <si>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</si>
  <si>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</si>
  <si>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</si>
  <si>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</si>
  <si>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</si>
  <si>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</si>
  <si>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</si>
  <si>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</si>
  <si>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</si>
  <si>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</si>
  <si>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</si>
  <si>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</si>
  <si>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</si>
  <si>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</si>
  <si>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</si>
  <si>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</si>
  <si>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</si>
  <si>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</si>
  <si>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</si>
  <si>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</si>
  <si>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</si>
  <si>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</si>
  <si>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</si>
  <si>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</si>
  <si>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</si>
  <si>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</si>
  <si>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</si>
  <si>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</si>
  <si>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</si>
  <si>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</si>
  <si>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</si>
  <si>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</si>
  <si>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</si>
  <si>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</si>
  <si>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</si>
  <si>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</si>
  <si>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</si>
  <si>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</si>
  <si>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</si>
  <si>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</si>
  <si>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</si>
  <si>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</si>
  <si>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</si>
  <si>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</si>
  <si>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</si>
  <si>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</si>
  <si>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</si>
  <si>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</si>
  <si>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</si>
  <si>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</si>
  <si>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</si>
  <si>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</si>
  <si>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</si>
  <si>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</si>
  <si>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</si>
  <si>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</si>
  <si>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</si>
  <si>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</si>
  <si>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</si>
  <si>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</si>
  <si>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</si>
  <si>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</si>
  <si>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</si>
  <si>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</si>
  <si>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</si>
  <si>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</si>
  <si>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</si>
  <si>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</si>
  <si>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</si>
  <si>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</si>
  <si>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</si>
  <si>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</si>
  <si>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</si>
  <si>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</si>
  <si>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</si>
  <si>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</si>
  <si>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</si>
  <si>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</si>
  <si>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</si>
  <si>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</si>
  <si>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</si>
  <si>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</si>
  <si>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</si>
  <si>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</si>
  <si>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</si>
  <si>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</si>
  <si>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</si>
  <si>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</si>
  <si>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</si>
  <si>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</si>
  <si>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</si>
  <si>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</si>
  <si>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</si>
  <si>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</si>
  <si>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</si>
  <si>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</si>
  <si>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</si>
  <si>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</si>
  <si>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</si>
  <si>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</si>
  <si>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</si>
  <si>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</si>
  <si>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</si>
  <si>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</si>
  <si>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</si>
  <si>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</si>
  <si>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</si>
  <si>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</si>
  <si>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</si>
  <si>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</si>
  <si>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</si>
  <si>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</si>
  <si>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</si>
  <si>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</si>
  <si>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</si>
  <si>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</si>
  <si>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</si>
  <si>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</si>
  <si>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</si>
  <si>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</si>
  <si>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</si>
  <si>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</si>
  <si>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</si>
  <si>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</si>
  <si>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</si>
  <si>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</si>
  <si>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</si>
  <si>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</si>
  <si>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</si>
  <si>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</si>
  <si>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</si>
  <si>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</si>
  <si>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</si>
  <si>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</si>
  <si>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</si>
  <si>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</si>
  <si>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</si>
  <si>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</si>
  <si>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</si>
  <si>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</si>
  <si>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</si>
  <si>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</si>
  <si>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</si>
  <si>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</si>
  <si>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</si>
  <si>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</si>
  <si>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</si>
  <si>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</si>
  <si>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</si>
  <si>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</si>
  <si>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</si>
  <si>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</si>
  <si>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</si>
  <si>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</si>
  <si>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</si>
  <si>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</si>
  <si>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</si>
  <si>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</si>
  <si>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</si>
  <si>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</si>
  <si>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</si>
  <si>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</si>
  <si>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</si>
  <si>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</si>
  <si>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</si>
  <si>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</si>
  <si>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</si>
  <si>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</si>
  <si>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</si>
  <si>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</si>
  <si>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</si>
  <si>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</si>
  <si>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</si>
  <si>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</si>
  <si>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</si>
  <si>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</si>
  <si>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</si>
  <si>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</si>
  <si>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</si>
  <si>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</si>
  <si>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</si>
  <si>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</si>
  <si>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</si>
  <si>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</si>
  <si>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</si>
  <si>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</si>
  <si>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</si>
  <si>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</si>
  <si>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</si>
  <si>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</si>
  <si>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</si>
  <si>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</si>
  <si>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</si>
  <si>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</si>
  <si>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</si>
  <si>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</si>
  <si>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</si>
  <si>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</si>
  <si>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</si>
  <si>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</si>
  <si>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</si>
  <si>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</si>
  <si>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</si>
  <si>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</si>
  <si>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</si>
  <si>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</si>
  <si>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</si>
  <si>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</si>
  <si>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</si>
  <si>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</si>
  <si>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</si>
  <si>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</si>
  <si>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</si>
  <si>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</si>
  <si>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</si>
  <si>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</si>
  <si>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</si>
  <si>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</si>
  <si>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</si>
  <si>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</si>
  <si>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</si>
  <si>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</si>
  <si>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</si>
  <si>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</si>
  <si>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</si>
  <si>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</si>
  <si>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</si>
  <si>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</si>
  <si>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</si>
  <si>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</si>
  <si>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</si>
  <si>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</si>
  <si>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</si>
  <si>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</si>
  <si>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</si>
  <si>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</si>
  <si>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</si>
  <si>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</si>
  <si>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</si>
  <si>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</si>
  <si>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</si>
  <si>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</si>
  <si>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</si>
  <si>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</si>
  <si>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</si>
  <si>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</si>
  <si>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</si>
  <si>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</si>
  <si>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</si>
  <si>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</si>
  <si>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</si>
  <si>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</si>
  <si>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</si>
  <si>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</si>
  <si>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</si>
  <si>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</si>
  <si>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</si>
  <si>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</si>
  <si>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</si>
  <si>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</si>
  <si>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</si>
  <si>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</si>
  <si>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</si>
  <si>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</si>
  <si>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</si>
  <si>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</si>
  <si>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</si>
  <si>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</si>
  <si>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</si>
  <si>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</si>
  <si>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</si>
  <si>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</si>
  <si>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</si>
  <si>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</si>
  <si>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</si>
  <si>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</si>
  <si>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</si>
  <si>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</si>
  <si>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</si>
  <si>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</si>
  <si>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</si>
  <si>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</si>
  <si>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</si>
  <si>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</si>
  <si>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</si>
  <si>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</si>
  <si>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</si>
  <si>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</si>
  <si>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</si>
  <si>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</si>
  <si>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</si>
  <si>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</si>
  <si>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</si>
  <si>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</si>
  <si>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</si>
  <si>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</si>
  <si>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</si>
  <si>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</si>
  <si>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</si>
  <si>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</si>
  <si>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</si>
  <si>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</si>
  <si>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</si>
  <si>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</si>
  <si>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</si>
  <si>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</si>
  <si>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</si>
  <si>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</si>
  <si>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</si>
  <si>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</si>
  <si>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</si>
  <si>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</si>
  <si>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</si>
  <si>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</si>
  <si>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</si>
  <si>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</si>
  <si>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</si>
  <si>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</si>
  <si>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</si>
  <si>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</si>
  <si>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</si>
  <si>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</si>
  <si>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</si>
  <si>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</si>
  <si>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</si>
  <si>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</si>
  <si>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</si>
  <si>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</si>
  <si>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</si>
  <si>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</si>
  <si>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</si>
  <si>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</si>
  <si>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</si>
  <si>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</si>
  <si>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</si>
  <si>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</si>
  <si>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</si>
  <si>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</si>
  <si>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</si>
  <si>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</si>
  <si>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</si>
  <si>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</si>
  <si>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</si>
  <si>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</si>
  <si>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</si>
  <si>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</si>
  <si>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</si>
  <si>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</si>
  <si>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</si>
  <si>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</si>
  <si>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</si>
  <si>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</si>
  <si>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</si>
  <si>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</si>
  <si>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</si>
  <si>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</si>
  <si>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</si>
  <si>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</si>
  <si>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</si>
  <si>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</si>
  <si>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</si>
  <si>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</si>
  <si>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</si>
  <si>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</si>
  <si>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</si>
  <si>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</si>
  <si>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</si>
  <si>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</si>
  <si>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</si>
  <si>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</si>
  <si>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</si>
  <si>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</si>
  <si>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</si>
  <si>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</si>
  <si>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</si>
  <si>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</si>
  <si>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</si>
  <si>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</si>
  <si>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</si>
  <si>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</si>
  <si>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</si>
  <si>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</si>
  <si>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</si>
  <si>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</si>
  <si>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</si>
  <si>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</si>
  <si>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</si>
  <si>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</si>
  <si>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</si>
  <si>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</si>
  <si>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</si>
  <si>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</si>
  <si>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</si>
  <si>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</si>
  <si>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</si>
  <si>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</si>
  <si>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</si>
  <si>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</si>
  <si>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</si>
  <si>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</si>
  <si>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</si>
  <si>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</si>
  <si>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</si>
  <si>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</si>
  <si>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</si>
  <si>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</si>
  <si>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</si>
  <si>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</si>
  <si>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</si>
  <si>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</si>
  <si>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</si>
  <si>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</si>
  <si>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</si>
  <si>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</si>
  <si>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</si>
  <si>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</si>
  <si>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</si>
  <si>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</si>
  <si>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</si>
  <si>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</si>
  <si>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</si>
  <si>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</si>
  <si>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</si>
  <si>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</si>
  <si>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</si>
  <si>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</si>
  <si>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</si>
  <si>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</si>
  <si>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</si>
  <si>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</si>
  <si>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</si>
  <si>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</si>
  <si>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</si>
  <si>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</si>
  <si>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</si>
  <si>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</si>
  <si>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</si>
  <si>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</si>
  <si>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</si>
  <si>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</si>
  <si>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</si>
  <si>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</si>
  <si>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</si>
  <si>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</si>
  <si>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</si>
  <si>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</si>
  <si>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</si>
  <si>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</si>
  <si>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</si>
  <si>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</si>
  <si>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</si>
  <si>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</si>
  <si>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</si>
  <si>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</si>
  <si>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</si>
  <si>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</si>
  <si>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</si>
  <si>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</si>
  <si>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</si>
  <si>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</si>
  <si>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</si>
  <si>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</si>
  <si>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</si>
  <si>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</si>
  <si>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</si>
  <si>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</si>
  <si>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</si>
  <si>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</si>
  <si>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</si>
  <si>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</si>
  <si>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</si>
  <si>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</si>
  <si>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</si>
  <si>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</si>
  <si>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</si>
  <si>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</si>
  <si>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</si>
  <si>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</si>
  <si>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</si>
  <si>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</si>
  <si>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</si>
  <si>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</si>
  <si>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</si>
  <si>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</si>
  <si>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</si>
  <si>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</si>
  <si>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</si>
  <si>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</si>
  <si>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</si>
  <si>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</si>
  <si>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</si>
  <si>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</si>
  <si>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</si>
  <si>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</si>
  <si>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</si>
  <si>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</si>
  <si>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</si>
  <si>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</si>
  <si>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</si>
  <si>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</si>
  <si>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</si>
  <si>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</si>
  <si>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</si>
  <si>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</si>
  <si>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</si>
  <si>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</si>
  <si>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</si>
  <si>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</si>
  <si>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</si>
  <si>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</si>
  <si>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</si>
  <si>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</si>
  <si>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</si>
  <si>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</si>
  <si>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</si>
  <si>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</si>
  <si>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</si>
  <si>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</si>
  <si>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</si>
  <si>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</si>
  <si>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</si>
  <si>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</si>
  <si>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</si>
  <si>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</si>
  <si>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</si>
  <si>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</si>
  <si>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</si>
  <si>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</si>
  <si>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</si>
  <si>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</si>
  <si>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</si>
  <si>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</si>
  <si>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</si>
  <si>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</si>
  <si>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</si>
  <si>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</si>
  <si>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</si>
  <si>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</si>
  <si>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</si>
  <si>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</si>
  <si>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</si>
  <si>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</si>
  <si>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</si>
  <si>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</si>
  <si>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</si>
  <si>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</si>
  <si>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</si>
  <si>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</si>
  <si>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</si>
  <si>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</si>
  <si>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</si>
  <si>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</si>
  <si>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</si>
  <si>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</si>
  <si>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</si>
  <si>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</si>
  <si>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</si>
  <si>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</si>
  <si>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</si>
  <si>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</si>
  <si>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</si>
  <si>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</si>
  <si>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</si>
  <si>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</si>
  <si>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</si>
  <si>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</si>
  <si>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</si>
  <si>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</si>
  <si>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</si>
  <si>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</si>
  <si>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</si>
  <si>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</si>
  <si>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</si>
  <si>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</si>
  <si>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</si>
  <si>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</si>
  <si>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</si>
  <si>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</si>
  <si>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</si>
  <si>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</si>
  <si>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</si>
  <si>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</si>
  <si>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</si>
  <si>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</si>
  <si>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</si>
  <si>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</si>
  <si>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</si>
  <si>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</si>
  <si>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</si>
  <si>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</si>
  <si>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</si>
  <si>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</si>
  <si>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</si>
  <si>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</si>
  <si>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</si>
  <si>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</si>
  <si>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</si>
  <si>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</si>
  <si>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</si>
  <si>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</si>
  <si>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</si>
  <si>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</si>
  <si>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</si>
  <si>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</si>
  <si>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</si>
  <si>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</si>
  <si>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</si>
  <si>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</si>
  <si>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</si>
  <si>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</si>
  <si>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</si>
  <si>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</si>
  <si>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</si>
  <si>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</si>
  <si>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</si>
  <si>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</si>
  <si>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</si>
  <si>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</si>
  <si>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</si>
  <si>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</si>
  <si>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</si>
  <si>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</si>
  <si>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</si>
  <si>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</si>
  <si>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</si>
  <si>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</si>
  <si>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</si>
  <si>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</si>
  <si>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</si>
  <si>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</si>
  <si>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</si>
  <si>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</si>
  <si>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</si>
  <si>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</si>
  <si>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</si>
  <si>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</si>
  <si>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</si>
  <si>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</si>
  <si>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</si>
  <si>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</si>
  <si>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</si>
  <si>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</si>
  <si>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</si>
  <si>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</si>
  <si>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</si>
  <si>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</si>
  <si>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</si>
  <si>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</si>
  <si>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</si>
  <si>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</si>
  <si>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</si>
  <si>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</si>
  <si>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</si>
  <si>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</si>
  <si>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</si>
  <si>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</si>
  <si>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</si>
  <si>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</si>
  <si>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</si>
  <si>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</si>
  <si>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</si>
  <si>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</si>
  <si>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</si>
  <si>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</si>
  <si>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</si>
  <si>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</si>
  <si>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</si>
  <si>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</si>
  <si>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</si>
  <si>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</si>
  <si>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</si>
  <si>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</si>
  <si>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</si>
  <si>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</si>
  <si>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</si>
  <si>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</si>
  <si>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</si>
  <si>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</si>
  <si>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</si>
  <si>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</si>
  <si>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</si>
  <si>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</si>
  <si>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</si>
  <si>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</si>
  <si>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</si>
  <si>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</si>
  <si>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</si>
  <si>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</si>
  <si>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</si>
  <si>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</si>
  <si>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</si>
  <si>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</si>
  <si>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</si>
  <si>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</si>
  <si>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</si>
  <si>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</si>
  <si>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</si>
  <si>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</si>
  <si>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</si>
  <si>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</si>
  <si>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</si>
  <si>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</si>
  <si>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</si>
  <si>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</si>
  <si>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</si>
  <si>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</si>
  <si>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</si>
  <si>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</si>
  <si>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</si>
  <si>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</si>
  <si>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</si>
  <si>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</si>
  <si>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</si>
  <si>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</si>
  <si>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</si>
  <si>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</si>
  <si>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</si>
  <si>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</si>
  <si>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</si>
  <si>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</si>
  <si>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</si>
  <si>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</si>
  <si>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</si>
  <si>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</si>
  <si>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</si>
  <si>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</si>
  <si>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</si>
  <si>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</si>
  <si>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</si>
  <si>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</si>
  <si>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</si>
  <si>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</si>
  <si>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</si>
  <si>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</si>
  <si>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</si>
  <si>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</si>
  <si>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</si>
  <si>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</si>
  <si>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</si>
  <si>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</si>
  <si>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</si>
  <si>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</si>
  <si>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</si>
  <si>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</si>
  <si>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</si>
  <si>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</si>
  <si>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</si>
  <si>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</si>
  <si>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</si>
  <si>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</si>
  <si>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</si>
  <si>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</si>
  <si>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</si>
  <si>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</si>
  <si>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</si>
  <si>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</si>
  <si>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</si>
  <si>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</si>
  <si>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</si>
  <si>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</si>
  <si>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</si>
  <si>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</si>
  <si>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</si>
  <si>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</si>
  <si>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</si>
  <si>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</si>
  <si>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</si>
  <si>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</si>
  <si>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</si>
  <si>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</si>
  <si>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</si>
  <si>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</si>
  <si>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</si>
  <si>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</si>
  <si>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</si>
  <si>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</si>
  <si>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</si>
  <si>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</si>
  <si>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</si>
  <si>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</si>
  <si>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</si>
  <si>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</si>
  <si>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</si>
  <si>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</si>
  <si>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</si>
  <si>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</si>
  <si>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</si>
  <si>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</si>
  <si>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</si>
  <si>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</si>
  <si>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</si>
  <si>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</si>
  <si>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</si>
  <si>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</si>
  <si>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</si>
  <si>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</si>
  <si>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</si>
  <si>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</si>
  <si>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</si>
  <si>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</si>
  <si>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</si>
  <si>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</si>
  <si>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</si>
  <si>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</si>
  <si>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</si>
  <si>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</si>
  <si>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</si>
  <si>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</si>
  <si>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</si>
  <si>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</si>
  <si>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</si>
  <si>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</si>
  <si>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</si>
  <si>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</si>
  <si>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</si>
  <si>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</si>
  <si>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</si>
  <si>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</si>
  <si>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</si>
  <si>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</si>
  <si>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</si>
  <si>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</si>
  <si>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</si>
  <si>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</si>
  <si>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</si>
  <si>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</si>
  <si>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</si>
  <si>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</si>
  <si>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</si>
  <si>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</si>
  <si>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</si>
  <si>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</si>
  <si>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</si>
  <si>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</si>
  <si>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</si>
  <si>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</si>
  <si>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</si>
  <si>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</si>
  <si>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</si>
  <si>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</si>
  <si>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</si>
  <si>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</si>
  <si>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</si>
  <si>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</si>
  <si>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</si>
  <si>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</si>
  <si>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</si>
  <si>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</si>
  <si>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</si>
  <si>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</si>
  <si>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</si>
  <si>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</si>
  <si>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</si>
  <si>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</si>
  <si>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</si>
  <si>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</si>
  <si>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</si>
  <si>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</si>
  <si>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</si>
  <si>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</si>
  <si>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</si>
  <si>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</si>
  <si>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</si>
  <si>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</si>
  <si>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</si>
  <si>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</si>
  <si>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</si>
  <si>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</si>
  <si>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</si>
  <si>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</si>
  <si>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</si>
  <si>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</si>
  <si>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</si>
  <si>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</si>
  <si>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</si>
  <si>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</si>
  <si>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</si>
  <si>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</si>
  <si>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</si>
  <si>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</si>
  <si>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</si>
  <si>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</si>
  <si>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</si>
  <si>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</si>
  <si>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</si>
  <si>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</si>
  <si>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</si>
  <si>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</si>
  <si>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</si>
  <si>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</si>
  <si>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</si>
  <si>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</si>
  <si>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</si>
  <si>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</si>
  <si>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</si>
  <si>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</si>
  <si>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</si>
  <si>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</si>
  <si>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</si>
  <si>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</si>
  <si>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</si>
  <si>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</si>
  <si>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</si>
  <si>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</si>
  <si>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</si>
  <si>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</si>
  <si>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</si>
  <si>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</si>
  <si>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</si>
  <si>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</si>
  <si>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</si>
  <si>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</si>
  <si>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</si>
  <si>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</si>
  <si>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</si>
  <si>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</si>
  <si>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</si>
  <si>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</si>
  <si>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</si>
  <si>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</si>
  <si>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</si>
  <si>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</si>
  <si>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</si>
  <si>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</si>
  <si>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</si>
  <si>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</si>
  <si>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</si>
  <si>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</si>
  <si>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</si>
  <si>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</si>
  <si>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</si>
  <si>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</si>
  <si>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</si>
  <si>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</si>
  <si>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</si>
  <si>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</si>
  <si>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</si>
  <si>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</si>
  <si>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</si>
  <si>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</si>
  <si>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</si>
  <si>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</si>
  <si>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</si>
  <si>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</si>
  <si>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</si>
  <si>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</si>
  <si>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</si>
  <si>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</si>
  <si>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</si>
  <si>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</si>
  <si>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</si>
  <si>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</si>
  <si>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</si>
  <si>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</si>
  <si>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</si>
  <si>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</si>
  <si>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</si>
  <si>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</si>
  <si>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</si>
  <si>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</si>
  <si>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</si>
  <si>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</si>
  <si>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</si>
  <si>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</si>
  <si>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</si>
  <si>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</si>
  <si>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</si>
  <si>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</si>
  <si>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</si>
  <si>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</si>
  <si>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</si>
  <si>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</si>
  <si>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</si>
  <si>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</si>
  <si>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</si>
  <si>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</si>
  <si>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</si>
  <si>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</si>
  <si>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</si>
  <si>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</si>
  <si>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</si>
  <si>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</si>
  <si>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</si>
  <si>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</si>
  <si>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</si>
  <si>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</si>
  <si>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</si>
  <si>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</si>
  <si>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</si>
  <si>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</si>
  <si>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</si>
  <si>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</si>
  <si>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</si>
  <si>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</si>
  <si>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</si>
  <si>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</si>
  <si>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</si>
  <si>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</si>
  <si>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</si>
  <si>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</si>
  <si>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</si>
  <si>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</si>
  <si>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</si>
  <si>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</si>
  <si>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</si>
  <si>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</si>
  <si>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</si>
  <si>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</si>
  <si>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</si>
  <si>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</si>
  <si>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</si>
  <si>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</si>
  <si>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</si>
  <si>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</si>
  <si>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</si>
  <si>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</si>
  <si>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</si>
  <si>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</si>
  <si>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</si>
  <si>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</si>
  <si>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</si>
  <si>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</si>
  <si>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</si>
  <si>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</si>
  <si>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</si>
  <si>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</si>
  <si>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</si>
  <si>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</si>
  <si>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</si>
  <si>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</si>
  <si>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</si>
  <si>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</si>
  <si>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</si>
  <si>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</si>
  <si>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</si>
  <si>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</si>
  <si>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</si>
  <si>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</si>
  <si>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</si>
  <si>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</si>
  <si>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</si>
  <si>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</si>
  <si>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</si>
  <si>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</si>
  <si>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</si>
  <si>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</si>
  <si>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</si>
  <si>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</si>
  <si>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</si>
  <si>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</si>
  <si>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</si>
  <si>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</si>
  <si>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</si>
  <si>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</si>
  <si>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</si>
  <si>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</si>
  <si>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</si>
  <si>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</si>
  <si>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</si>
  <si>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</si>
  <si>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</si>
  <si>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</si>
  <si>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</si>
  <si>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</si>
  <si>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</si>
  <si>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</si>
  <si>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</si>
  <si>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</si>
  <si>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</si>
  <si>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</si>
  <si>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</si>
  <si>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</si>
  <si>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</si>
  <si>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</si>
  <si>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</si>
  <si>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</si>
  <si>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</si>
  <si>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</si>
  <si>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</si>
  <si>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</si>
  <si>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</si>
  <si>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</si>
  <si>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</si>
  <si>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</si>
  <si>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</si>
  <si>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</si>
  <si>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</si>
  <si>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</si>
  <si>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</si>
  <si>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</si>
  <si>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</si>
  <si>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</si>
  <si>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</si>
  <si>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</si>
  <si>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</si>
  <si>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</si>
  <si>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</si>
  <si>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</si>
  <si>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</si>
  <si>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</si>
  <si>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</si>
  <si>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</si>
  <si>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</si>
  <si>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</si>
  <si>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</si>
  <si>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</si>
  <si>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</si>
  <si>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</si>
  <si>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</si>
  <si>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</si>
  <si>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</si>
  <si>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</si>
  <si>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</si>
  <si>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</si>
  <si>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</si>
  <si>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</si>
  <si>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</si>
  <si>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</si>
  <si>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</si>
  <si>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</si>
  <si>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</si>
  <si>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</si>
  <si>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</si>
  <si>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</si>
  <si>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</si>
  <si>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</si>
  <si>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</si>
  <si>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</si>
  <si>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</si>
  <si>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</si>
  <si>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</si>
  <si>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</si>
  <si>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</si>
  <si>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</si>
  <si>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</si>
  <si>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</si>
  <si>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</si>
  <si>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</si>
  <si>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</si>
  <si>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</si>
  <si>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</si>
  <si>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</si>
  <si>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</si>
  <si>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</si>
  <si>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</si>
  <si>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</si>
  <si>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</si>
  <si>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</si>
  <si>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</si>
  <si>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</si>
  <si>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</si>
  <si>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</si>
  <si>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</si>
  <si>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</si>
  <si>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</si>
  <si>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</si>
  <si>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</si>
  <si>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</si>
  <si>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</si>
  <si>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</si>
  <si>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</si>
  <si>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</si>
  <si>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</si>
  <si>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</si>
  <si>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</si>
  <si>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</si>
  <si>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</si>
  <si>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</si>
  <si>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</si>
  <si>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</si>
  <si>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</si>
  <si>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</si>
  <si>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</si>
  <si>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</si>
  <si>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</si>
  <si>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</si>
  <si>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</si>
  <si>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</si>
  <si>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</si>
  <si>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</si>
  <si>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</si>
  <si>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</si>
  <si>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</si>
  <si>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</si>
  <si>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</si>
  <si>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</si>
  <si>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</si>
  <si>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</si>
  <si>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</si>
  <si>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</si>
  <si>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</si>
  <si>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</si>
  <si>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</si>
  <si>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</si>
  <si>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</si>
  <si>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</si>
  <si>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</si>
  <si>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</si>
  <si>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</si>
  <si>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</si>
  <si>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</si>
  <si>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</si>
  <si>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</si>
  <si>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</si>
  <si>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</si>
  <si>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</si>
  <si>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</si>
  <si>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</si>
  <si>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</si>
  <si>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</si>
  <si>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</si>
  <si>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</si>
  <si>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</si>
  <si>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</si>
  <si>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</si>
  <si>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</si>
  <si>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</si>
  <si>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</si>
  <si>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</si>
  <si>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</si>
  <si>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</si>
  <si>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</si>
  <si>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</si>
  <si>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</si>
  <si>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</si>
  <si>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</si>
  <si>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</si>
  <si>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</si>
  <si>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</si>
  <si>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</si>
  <si>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</si>
  <si>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</si>
  <si>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</si>
  <si>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</si>
  <si>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</si>
  <si>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</si>
  <si>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</si>
  <si>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</si>
  <si>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</si>
  <si>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</si>
  <si>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</si>
  <si>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</si>
  <si>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</si>
  <si>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</si>
  <si>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</si>
  <si>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</si>
  <si>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</si>
  <si>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</si>
  <si>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</si>
  <si>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</si>
  <si>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</si>
  <si>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</si>
  <si>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</si>
  <si>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</si>
  <si>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</si>
  <si>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</si>
  <si>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</si>
  <si>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</si>
  <si>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</si>
  <si>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</si>
  <si>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</si>
  <si>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</si>
  <si>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</si>
  <si>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</si>
  <si>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</si>
  <si>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</si>
  <si>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</si>
  <si>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</si>
  <si>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</si>
  <si>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</si>
  <si>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</si>
  <si>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</si>
  <si>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</si>
  <si>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</si>
  <si>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</si>
  <si>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</si>
  <si>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</si>
  <si>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</si>
  <si>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</si>
  <si>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</si>
  <si>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</si>
  <si>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</si>
  <si>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</si>
  <si>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</si>
  <si>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</si>
  <si>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</si>
  <si>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</si>
  <si>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</si>
  <si>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</si>
  <si>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</si>
  <si>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</si>
  <si>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</si>
  <si>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</si>
  <si>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</si>
  <si>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</si>
  <si>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</si>
  <si>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</si>
  <si>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</si>
  <si>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</si>
  <si>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</si>
  <si>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</si>
  <si>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</si>
  <si>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</si>
  <si>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</si>
  <si>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</si>
  <si>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</si>
  <si>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</si>
  <si>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</si>
  <si>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</si>
  <si>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</si>
  <si>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</si>
  <si>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</si>
  <si>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</si>
  <si>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</si>
  <si>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</si>
  <si>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</si>
  <si>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</si>
  <si>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</si>
  <si>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</si>
  <si>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</si>
  <si>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</si>
  <si>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</si>
  <si>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</si>
  <si>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</si>
  <si>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</si>
  <si>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</si>
  <si>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</si>
  <si>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</si>
  <si>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</si>
  <si>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</si>
  <si>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</si>
  <si>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</si>
  <si>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</si>
  <si>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</si>
  <si>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</si>
  <si>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</si>
  <si>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</si>
  <si>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</si>
  <si>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</si>
  <si>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</si>
  <si>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</si>
  <si>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</si>
  <si>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</si>
  <si>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</si>
  <si>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</si>
  <si>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</si>
  <si>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</si>
  <si>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</si>
  <si>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</si>
  <si>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</si>
  <si>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</si>
  <si>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</si>
  <si>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</si>
  <si>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</si>
  <si>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</si>
  <si>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</si>
  <si>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</si>
  <si>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</si>
  <si>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</si>
  <si>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</si>
  <si>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</si>
  <si>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</si>
  <si>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</si>
  <si>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</si>
  <si>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</si>
  <si>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</si>
  <si>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</si>
  <si>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</si>
  <si>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</si>
  <si>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</si>
  <si>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</si>
  <si>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</si>
  <si>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</si>
  <si>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</si>
  <si>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</si>
  <si>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</si>
  <si>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</si>
  <si>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</si>
  <si>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</si>
  <si>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</si>
  <si>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</si>
  <si>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</si>
  <si>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</si>
  <si>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</si>
  <si>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</si>
  <si>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</si>
  <si>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</si>
  <si>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</si>
  <si>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</si>
  <si>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</si>
  <si>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</si>
  <si>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</si>
  <si>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</si>
  <si>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</si>
  <si>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</si>
  <si>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</si>
  <si>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</si>
  <si>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</si>
  <si>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</si>
  <si>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</si>
  <si>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</si>
  <si>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</si>
  <si>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</si>
  <si>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</si>
  <si>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</si>
  <si>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</si>
  <si>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</si>
  <si>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</si>
  <si>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</si>
  <si>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</si>
  <si>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</si>
  <si>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</si>
  <si>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</si>
  <si>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</si>
  <si>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</si>
  <si>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</si>
  <si>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</si>
  <si>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</si>
  <si>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</si>
  <si>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</si>
  <si>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</si>
  <si>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</si>
  <si>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</si>
  <si>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</si>
  <si>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</si>
  <si>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</si>
  <si>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</si>
  <si>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</si>
  <si>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</si>
  <si>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</si>
  <si>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</si>
  <si>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</si>
  <si>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</si>
  <si>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</si>
  <si>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</si>
  <si>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</si>
  <si>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</si>
  <si>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</si>
  <si>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</si>
  <si>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</si>
  <si>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</si>
  <si>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</si>
  <si>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</si>
  <si>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</si>
  <si>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</si>
  <si>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</si>
  <si>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</si>
  <si>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</si>
  <si>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</si>
  <si>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</si>
  <si>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</si>
  <si>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</si>
  <si>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</si>
  <si>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</si>
  <si>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</si>
  <si>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</si>
  <si>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</si>
  <si>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</si>
  <si>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</si>
  <si>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</si>
  <si>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</si>
  <si>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</si>
  <si>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</si>
  <si>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</si>
  <si>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</si>
  <si>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</si>
  <si>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</si>
  <si>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</si>
  <si>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</si>
  <si>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</si>
  <si>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</si>
  <si>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</si>
  <si>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</si>
  <si>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</si>
  <si>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</si>
  <si>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</si>
  <si>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</si>
  <si>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</si>
  <si>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</si>
  <si>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</si>
  <si>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</si>
  <si>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</si>
  <si>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</si>
  <si>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</si>
  <si>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</si>
  <si>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</si>
  <si>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</si>
  <si>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</si>
  <si>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</si>
  <si>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</si>
  <si>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</si>
  <si>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</si>
  <si>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</si>
  <si>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</si>
  <si>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</si>
  <si>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</si>
  <si>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</si>
  <si>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</si>
  <si>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</si>
  <si>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</si>
  <si>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</si>
  <si>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</si>
  <si>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</si>
  <si>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</si>
  <si>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</si>
  <si>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</si>
  <si>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</si>
  <si>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</si>
  <si>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</si>
  <si>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</si>
  <si>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</si>
  <si>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</si>
  <si>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</si>
  <si>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</si>
  <si>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</si>
  <si>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</si>
  <si>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</si>
  <si>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</si>
  <si>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</si>
  <si>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</si>
  <si>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</si>
  <si>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</si>
  <si>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</si>
  <si>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</si>
  <si>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</si>
  <si>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</si>
  <si>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</si>
  <si>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</si>
  <si>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</si>
  <si>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</si>
  <si>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</si>
  <si>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</si>
  <si>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</si>
  <si>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</si>
  <si>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</si>
  <si>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</si>
  <si>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</si>
  <si>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</si>
  <si>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</si>
  <si>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</si>
  <si>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</si>
  <si>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</si>
  <si>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</si>
  <si>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</si>
  <si>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</si>
  <si>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</si>
  <si>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</si>
  <si>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</si>
  <si>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</si>
  <si>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</si>
  <si>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</si>
  <si>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</si>
  <si>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</si>
  <si>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</si>
  <si>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</si>
  <si>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</si>
  <si>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</si>
  <si>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</si>
  <si>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</si>
  <si>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</si>
  <si>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</si>
  <si>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</si>
  <si>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</si>
  <si>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</si>
  <si>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</si>
  <si>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</si>
  <si>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</si>
  <si>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</si>
  <si>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</si>
  <si>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</si>
  <si>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</si>
  <si>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</si>
  <si>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</si>
  <si>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</si>
  <si>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</si>
  <si>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</si>
  <si>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</si>
  <si>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</si>
  <si>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</si>
  <si>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</si>
  <si>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</si>
  <si>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</si>
  <si>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</si>
  <si>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</si>
  <si>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</si>
  <si>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</si>
  <si>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</si>
  <si>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</si>
  <si>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</si>
  <si>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</si>
  <si>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</si>
  <si>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</si>
  <si>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</si>
  <si>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</si>
  <si>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</si>
  <si>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</si>
  <si>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</si>
  <si>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</si>
  <si>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</si>
  <si>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</si>
  <si>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</si>
  <si>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</si>
  <si>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</si>
  <si>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</si>
  <si>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</si>
  <si>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</si>
  <si>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</si>
  <si>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</si>
  <si>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</si>
  <si>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</si>
  <si>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</si>
  <si>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</si>
  <si>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</si>
  <si>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</si>
  <si>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</si>
  <si>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</si>
  <si>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</si>
  <si>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</si>
  <si>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</si>
  <si>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</si>
  <si>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</si>
  <si>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</si>
  <si>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</si>
  <si>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</si>
  <si>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</si>
  <si>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</si>
  <si>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</si>
  <si>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</si>
  <si>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</si>
  <si>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</si>
  <si>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</si>
  <si>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</si>
  <si>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</si>
  <si>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</si>
  <si>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</si>
  <si>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</si>
  <si>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</si>
  <si>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</si>
  <si>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</si>
  <si>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</si>
  <si>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</si>
  <si>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</si>
  <si>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</si>
  <si>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</si>
  <si>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</si>
  <si>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</si>
  <si>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</si>
  <si>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</si>
  <si>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</si>
  <si>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</si>
  <si>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</si>
  <si>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</si>
  <si>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</si>
  <si>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</si>
  <si>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</si>
  <si>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</si>
  <si>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</si>
  <si>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</si>
  <si>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</si>
  <si>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</si>
  <si>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</si>
  <si>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</si>
  <si>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</si>
  <si>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</si>
  <si>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</si>
  <si>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</si>
  <si>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</si>
  <si>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</si>
  <si>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</si>
  <si>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</si>
  <si>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</si>
  <si>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</si>
  <si>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</si>
  <si>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</si>
  <si>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</si>
  <si>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</si>
  <si>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</si>
  <si>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</si>
  <si>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</si>
  <si>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</si>
  <si>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</si>
  <si>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</si>
  <si>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</si>
  <si>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</si>
  <si>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</si>
  <si>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</si>
  <si>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</si>
  <si>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</si>
  <si>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</si>
  <si>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</si>
  <si>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</si>
  <si>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</si>
  <si>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</si>
  <si>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</si>
  <si>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</si>
  <si>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</si>
  <si>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</si>
  <si>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</si>
  <si>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</si>
  <si>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</si>
  <si>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</si>
  <si>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</si>
  <si>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</si>
  <si>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</si>
  <si>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</si>
  <si>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</si>
  <si>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</si>
  <si>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</si>
  <si>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</si>
  <si>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</si>
  <si>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</si>
  <si>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</si>
  <si>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</si>
  <si>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</si>
  <si>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</si>
  <si>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</si>
  <si>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</si>
  <si>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</si>
  <si>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</si>
  <si>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</si>
  <si>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</si>
  <si>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</si>
  <si>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</si>
  <si>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</si>
  <si>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</si>
  <si>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</si>
  <si>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</si>
  <si>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</si>
  <si>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</si>
  <si>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</si>
  <si>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</si>
  <si>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</si>
  <si>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</si>
  <si>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</si>
  <si>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</si>
  <si>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</si>
  <si>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</si>
  <si>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</si>
  <si>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</si>
  <si>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</si>
  <si>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</si>
  <si>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</si>
  <si>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</si>
  <si>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</si>
  <si>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</si>
  <si>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</si>
  <si>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</si>
  <si>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</si>
  <si>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</si>
  <si>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</si>
  <si>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</si>
  <si>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</si>
  <si>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</si>
  <si>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</si>
  <si>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</si>
  <si>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</si>
  <si>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</si>
  <si>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</si>
  <si>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</si>
  <si>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</si>
  <si>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</si>
  <si>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</si>
  <si>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</si>
  <si>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</si>
  <si>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</si>
  <si>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</si>
  <si>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</si>
  <si>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</si>
  <si>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</si>
  <si>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</si>
  <si>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</si>
  <si>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</si>
  <si>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</si>
  <si>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</si>
  <si>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</si>
  <si>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</si>
  <si>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</si>
  <si>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</si>
  <si>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</si>
  <si>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</si>
  <si>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</si>
  <si>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</si>
  <si>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</si>
  <si>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</si>
  <si>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</si>
  <si>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</si>
  <si>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</si>
  <si>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</si>
  <si>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</si>
  <si>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</si>
  <si>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</si>
  <si>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</si>
  <si>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</si>
  <si>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</si>
  <si>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</si>
  <si>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</si>
  <si>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</si>
  <si>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</si>
  <si>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</si>
  <si>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</si>
  <si>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</si>
  <si>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</si>
  <si>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</si>
  <si>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</si>
  <si>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</si>
  <si>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</si>
  <si>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</si>
  <si>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</si>
  <si>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</si>
  <si>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</si>
  <si>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</si>
  <si>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</si>
  <si>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</si>
  <si>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</si>
  <si>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</si>
  <si>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</si>
  <si>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</si>
  <si>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</si>
  <si>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</si>
  <si>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</si>
  <si>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</si>
  <si>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</si>
  <si>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</si>
  <si>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</si>
  <si>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</si>
  <si>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</si>
  <si>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</si>
  <si>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</si>
  <si>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</si>
  <si>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</si>
  <si>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</si>
  <si>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</si>
  <si>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</si>
  <si>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</si>
  <si>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</si>
  <si>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</si>
  <si>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</si>
  <si>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</si>
  <si>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</si>
  <si>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</si>
  <si>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</si>
  <si>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</si>
  <si>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</si>
  <si>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</si>
  <si>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</si>
  <si>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</si>
  <si>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</si>
  <si>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</si>
  <si>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</si>
  <si>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</si>
  <si>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</si>
  <si>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</si>
  <si>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</si>
  <si>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</si>
  <si>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</si>
  <si>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</si>
  <si>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</si>
  <si>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</si>
  <si>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</si>
  <si>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</si>
  <si>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</si>
  <si>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</si>
  <si>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</si>
  <si>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</si>
  <si>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</si>
  <si>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</si>
  <si>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</si>
  <si>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</si>
  <si>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</si>
  <si>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</si>
  <si>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</si>
  <si>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</si>
  <si>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</si>
  <si>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</si>
  <si>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</si>
  <si>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</si>
  <si>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</si>
  <si>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</si>
  <si>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</si>
  <si>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</si>
  <si>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</si>
  <si>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</si>
  <si>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</si>
  <si>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</si>
  <si>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</si>
  <si>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</si>
  <si>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</si>
  <si>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</si>
  <si>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</si>
  <si>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</si>
  <si>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</si>
  <si>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</si>
  <si>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</si>
  <si>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</si>
  <si>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</si>
  <si>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</si>
  <si>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</si>
  <si>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</si>
  <si>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</si>
  <si>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</si>
  <si>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</si>
  <si>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</si>
  <si>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</si>
  <si>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</si>
  <si>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</si>
  <si>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</si>
  <si>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</si>
  <si>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</si>
  <si>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</si>
  <si>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</si>
  <si>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</si>
  <si>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</si>
  <si>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</si>
  <si>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</si>
  <si>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</si>
  <si>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</si>
  <si>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</si>
  <si>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</si>
  <si>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</si>
  <si>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</si>
  <si>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</si>
  <si>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</si>
  <si>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</si>
  <si>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</si>
  <si>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</si>
  <si>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</si>
  <si>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</si>
  <si>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</si>
  <si>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</si>
  <si>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</si>
  <si>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</si>
  <si>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</si>
  <si>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</si>
  <si>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</si>
  <si>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</si>
  <si>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</si>
  <si>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</si>
  <si>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</si>
  <si>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</si>
  <si>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</si>
  <si>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</si>
  <si>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</si>
  <si>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</si>
  <si>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</si>
  <si>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</si>
  <si>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</si>
  <si>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</si>
  <si>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</si>
  <si>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</si>
  <si>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</si>
  <si>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</si>
  <si>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</si>
  <si>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</si>
  <si>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</si>
  <si>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</si>
  <si>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</si>
  <si>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</si>
  <si>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</si>
  <si>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</si>
  <si>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</si>
  <si>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</si>
  <si>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</si>
  <si>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</si>
  <si>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</si>
  <si>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</si>
  <si>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</si>
  <si>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</si>
  <si>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</si>
  <si>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</si>
  <si>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</si>
  <si>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</si>
  <si>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</si>
  <si>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</si>
  <si>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</si>
  <si>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</si>
  <si>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</si>
  <si>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</si>
  <si>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</si>
  <si>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</si>
  <si>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</si>
  <si>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</si>
  <si>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</si>
  <si>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</si>
  <si>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</si>
  <si>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</si>
  <si>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</si>
  <si>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</si>
  <si>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</si>
  <si>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</si>
  <si>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</si>
  <si>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</si>
  <si>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</si>
  <si>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</si>
  <si>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</si>
  <si>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</si>
  <si>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</si>
  <si>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</si>
  <si>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</si>
  <si>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</si>
  <si>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</si>
  <si>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</si>
  <si>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</si>
  <si>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</si>
  <si>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</si>
  <si>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</si>
  <si>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</si>
  <si>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</si>
  <si>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</si>
  <si>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</si>
  <si>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</si>
  <si>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</si>
  <si>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</si>
  <si>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</si>
  <si>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</si>
  <si>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</si>
  <si>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</si>
  <si>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</si>
  <si>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</si>
  <si>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</si>
  <si>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</si>
  <si>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</si>
  <si>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</si>
  <si>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</si>
  <si>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</si>
  <si>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</si>
  <si>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</si>
  <si>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</si>
  <si>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</si>
  <si>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</si>
  <si>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</si>
  <si>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</si>
  <si>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</si>
  <si>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</si>
  <si>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</si>
  <si>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</si>
  <si>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</si>
  <si>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</si>
  <si>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</si>
  <si>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</si>
  <si>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</si>
  <si>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</si>
  <si>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</si>
  <si>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</si>
  <si>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</si>
  <si>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</si>
  <si>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</si>
  <si>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</si>
  <si>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</si>
  <si>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</si>
  <si>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</si>
  <si>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</si>
  <si>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</si>
  <si>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</si>
  <si>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</si>
  <si>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</si>
  <si>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</si>
  <si>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</si>
  <si>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</si>
  <si>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</si>
  <si>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</si>
  <si>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</si>
  <si>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</si>
  <si>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</si>
  <si>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</si>
  <si>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</si>
  <si>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</si>
  <si>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</si>
  <si>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</si>
  <si>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</si>
  <si>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</si>
  <si>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</si>
  <si>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</si>
  <si>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</si>
  <si>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</si>
  <si>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</si>
  <si>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</si>
  <si>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</si>
  <si>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</si>
  <si>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</si>
  <si>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</si>
  <si>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</si>
  <si>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</si>
  <si>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</si>
  <si>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</si>
  <si>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</si>
  <si>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</si>
  <si>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</si>
  <si>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</si>
  <si>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</si>
  <si>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</si>
  <si>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</si>
  <si>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</si>
  <si>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</si>
  <si>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</si>
  <si>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</si>
  <si>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</si>
  <si>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</si>
  <si>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</si>
  <si>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</si>
  <si>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</si>
  <si>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</si>
  <si>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</si>
  <si>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</si>
  <si>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</si>
  <si>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</si>
  <si>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</si>
  <si>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</si>
  <si>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</si>
  <si>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</si>
  <si>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</si>
  <si>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</si>
  <si>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</si>
  <si>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</si>
  <si>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</si>
  <si>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</si>
  <si>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</si>
  <si>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</si>
  <si>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</si>
  <si>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</si>
  <si>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</si>
  <si>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</si>
  <si>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</si>
  <si>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</si>
  <si>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</si>
  <si>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</si>
  <si>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</si>
  <si>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</si>
  <si>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</si>
  <si>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</si>
  <si>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</si>
  <si>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</si>
  <si>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</si>
  <si>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</si>
  <si>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</si>
  <si>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</si>
  <si>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</si>
  <si>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</si>
  <si>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</si>
  <si>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</si>
  <si>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</si>
  <si>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</si>
  <si>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</si>
  <si>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</si>
  <si>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</si>
  <si>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</si>
  <si>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</si>
  <si>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</si>
  <si>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</si>
  <si>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</si>
  <si>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</si>
  <si>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</si>
  <si>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</si>
  <si>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</si>
  <si>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</si>
  <si>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</si>
  <si>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</si>
  <si>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</si>
  <si>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</si>
  <si>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</si>
  <si>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</si>
  <si>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</si>
  <si>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</si>
  <si>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</si>
  <si>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</si>
  <si>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</si>
  <si>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</si>
  <si>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</si>
  <si>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</si>
  <si>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</si>
  <si>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</si>
  <si>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</si>
  <si>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</si>
  <si>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</si>
  <si>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</si>
  <si>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</si>
  <si>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</si>
  <si>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</si>
  <si>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</si>
  <si>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</si>
  <si>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</si>
  <si>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</si>
  <si>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</si>
  <si>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</si>
  <si>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</si>
  <si>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</si>
  <si>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</si>
  <si>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</si>
  <si>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</si>
  <si>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</si>
  <si>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</si>
  <si>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</si>
  <si>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</si>
  <si>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</si>
  <si>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</si>
  <si>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</si>
  <si>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</si>
  <si>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</si>
  <si>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</si>
  <si>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</si>
  <si>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</si>
  <si>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</si>
  <si>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</si>
  <si>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</si>
  <si>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</si>
  <si>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</si>
  <si>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</si>
  <si>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</si>
  <si>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</si>
  <si>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</si>
  <si>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</si>
  <si>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</si>
  <si>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</si>
  <si>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</si>
  <si>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</si>
  <si>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</si>
  <si>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</si>
  <si>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</si>
  <si>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</si>
  <si>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</si>
  <si>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</si>
  <si>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</si>
  <si>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</si>
  <si>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</si>
  <si>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</si>
  <si>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</si>
  <si>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</si>
  <si>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</si>
  <si>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</si>
  <si>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</si>
  <si>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</si>
  <si>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</si>
  <si>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</si>
  <si>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</si>
  <si>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</si>
  <si>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</si>
  <si>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</si>
  <si>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</si>
  <si>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</si>
  <si>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</si>
  <si>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</si>
  <si>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</si>
  <si>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</si>
  <si>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</si>
  <si>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</si>
  <si>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</si>
  <si>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</si>
  <si>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</si>
  <si>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</si>
  <si>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</si>
  <si>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</si>
  <si>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</si>
  <si>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</si>
  <si>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</si>
  <si>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</si>
  <si>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</si>
  <si>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</si>
  <si>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</si>
  <si>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</si>
  <si>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</si>
  <si>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</si>
  <si>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</si>
  <si>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</si>
  <si>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</si>
  <si>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</si>
  <si>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</si>
  <si>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</si>
  <si>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</si>
  <si>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</si>
  <si>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</si>
  <si>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</si>
  <si>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</si>
  <si>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</si>
  <si>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</si>
  <si>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</si>
  <si>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</si>
  <si>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</si>
  <si>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</si>
  <si>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</si>
  <si>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</si>
  <si>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</si>
  <si>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</si>
  <si>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</si>
  <si>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</si>
  <si>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</si>
  <si>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</si>
  <si>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</si>
  <si>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</si>
  <si>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</si>
  <si>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</si>
  <si>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</si>
  <si>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</si>
  <si>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</si>
  <si>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</si>
  <si>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</si>
  <si>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</si>
  <si>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</si>
  <si>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</si>
  <si>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</si>
  <si>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</si>
  <si>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</si>
  <si>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</si>
  <si>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</si>
  <si>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</si>
  <si>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</si>
  <si>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</si>
  <si>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</si>
  <si>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</si>
  <si>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</si>
  <si>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</si>
  <si>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</si>
  <si>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</si>
  <si>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</si>
  <si>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</si>
  <si>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</si>
  <si>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</si>
  <si>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</si>
  <si>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</si>
  <si>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</si>
  <si>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</si>
  <si>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</si>
  <si>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</si>
  <si>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</si>
  <si>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</si>
  <si>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</si>
  <si>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</si>
  <si>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</si>
  <si>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</si>
  <si>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</si>
  <si>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</si>
  <si>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</si>
  <si>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</si>
  <si>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</si>
  <si>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</si>
  <si>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</si>
  <si>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</si>
  <si>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</si>
  <si>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</si>
  <si>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</si>
  <si>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</si>
  <si>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</si>
  <si>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</si>
  <si>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</si>
  <si>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</si>
  <si>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</si>
  <si>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</si>
  <si>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</si>
  <si>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</si>
  <si>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</si>
  <si>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</si>
  <si>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</si>
  <si>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</si>
  <si>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</si>
  <si>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</si>
  <si>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</si>
  <si>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</si>
  <si>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</si>
  <si>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</si>
  <si>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</si>
  <si>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</si>
  <si>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</si>
  <si>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</si>
  <si>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</si>
  <si>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</si>
  <si>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</si>
  <si>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</si>
  <si>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</si>
  <si>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</si>
  <si>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</si>
  <si>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</si>
  <si>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</si>
  <si>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</si>
  <si>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</si>
  <si>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</si>
  <si>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</si>
  <si>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</si>
  <si>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</si>
  <si>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</si>
  <si>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</si>
  <si>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</si>
  <si>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</si>
  <si>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</si>
  <si>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</si>
  <si>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</si>
  <si>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</si>
  <si>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</si>
  <si>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</si>
  <si>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</si>
  <si>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</si>
  <si>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</si>
  <si>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</si>
  <si>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</si>
  <si>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</si>
  <si>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</si>
  <si>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</si>
  <si>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</si>
  <si>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</si>
  <si>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</si>
  <si>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</si>
  <si>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</si>
  <si>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</si>
  <si>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</si>
  <si>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</si>
  <si>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</si>
  <si>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</si>
  <si>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</si>
  <si>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</si>
  <si>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</si>
  <si>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</si>
  <si>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</si>
  <si>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</si>
  <si>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</si>
  <si>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</si>
  <si>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</si>
  <si>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</si>
  <si>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</si>
  <si>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</si>
  <si>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</si>
  <si>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</si>
  <si>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</si>
  <si>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</si>
  <si>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</si>
  <si>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</si>
  <si>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</si>
  <si>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</si>
  <si>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</si>
  <si>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</si>
  <si>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</si>
  <si>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</si>
  <si>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</si>
  <si>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</si>
  <si>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</si>
  <si>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</si>
  <si>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</si>
  <si>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</si>
  <si>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</si>
  <si>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</si>
  <si>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</si>
  <si>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</si>
  <si>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</si>
  <si>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</si>
  <si>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</si>
  <si>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</si>
  <si>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</si>
  <si>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</si>
  <si>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</si>
  <si>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</si>
  <si>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</si>
  <si>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</si>
  <si>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</si>
  <si>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</si>
  <si>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</si>
  <si>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</si>
  <si>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</si>
  <si>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</si>
  <si>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</si>
  <si>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</si>
  <si>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</si>
  <si>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</si>
  <si>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</si>
  <si>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</si>
  <si>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</si>
  <si>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</si>
  <si>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</si>
  <si>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</si>
  <si>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</si>
  <si>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</si>
  <si>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</si>
  <si>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</si>
  <si>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</si>
  <si>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</si>
  <si>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</si>
  <si>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</si>
  <si>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</si>
  <si>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</si>
  <si>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</si>
  <si>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</si>
  <si>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</si>
  <si>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</si>
  <si>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</si>
  <si>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</si>
  <si>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</si>
  <si>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</si>
  <si>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</si>
  <si>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</si>
  <si>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</si>
  <si>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</si>
  <si>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</si>
  <si>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</si>
  <si>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</si>
  <si>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</si>
  <si>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</si>
  <si>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</si>
  <si>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</si>
  <si>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</si>
  <si>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</si>
  <si>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</si>
  <si>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</si>
  <si>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</si>
  <si>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</si>
  <si>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</si>
  <si>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</si>
  <si>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</si>
  <si>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</si>
  <si>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</si>
  <si>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</si>
  <si>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</si>
  <si>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</si>
  <si>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</si>
  <si>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</si>
  <si>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</si>
  <si>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</si>
  <si>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</si>
  <si>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</si>
  <si>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</si>
  <si>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</si>
  <si>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</si>
  <si>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</si>
  <si>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</si>
  <si>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</si>
  <si>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</si>
  <si>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</si>
  <si>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</si>
  <si>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</si>
  <si>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</si>
  <si>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</si>
  <si>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</si>
  <si>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</si>
  <si>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</si>
  <si>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</si>
  <si>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</si>
  <si>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</si>
  <si>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</si>
  <si>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</si>
  <si>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</si>
  <si>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</si>
  <si>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</si>
  <si>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</si>
  <si>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</si>
  <si>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</si>
  <si>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</si>
  <si>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</si>
  <si>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</si>
  <si>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</si>
  <si>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</si>
  <si>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</si>
  <si>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</si>
  <si>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</si>
  <si>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</si>
  <si>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</si>
  <si>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</si>
  <si>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</si>
  <si>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</si>
  <si>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</si>
  <si>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</si>
  <si>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</si>
  <si>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</si>
  <si>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</si>
  <si>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</si>
  <si>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</si>
  <si>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</si>
  <si>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</si>
  <si>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</si>
  <si>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</si>
  <si>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</si>
  <si>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</si>
  <si>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</si>
  <si>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</si>
  <si>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</si>
  <si>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</si>
  <si>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</si>
  <si>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</si>
  <si>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</si>
  <si>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</si>
  <si>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</si>
  <si>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</si>
  <si>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</si>
  <si>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</si>
  <si>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</si>
  <si>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</si>
  <si>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</si>
  <si>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</si>
  <si>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</si>
  <si>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</si>
  <si>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</si>
  <si>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</si>
  <si>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</si>
  <si>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</si>
  <si>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</si>
  <si>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</si>
  <si>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</si>
  <si>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</si>
  <si>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</si>
  <si>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</si>
  <si>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</si>
  <si>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</si>
  <si>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</si>
  <si>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</si>
  <si>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</si>
  <si>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</si>
  <si>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</si>
  <si>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</si>
  <si>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</si>
  <si>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</si>
  <si>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</si>
  <si>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</si>
  <si>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</si>
  <si>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</si>
  <si>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</si>
  <si>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</si>
  <si>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</si>
  <si>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</si>
  <si>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</si>
  <si>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</si>
  <si>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</si>
  <si>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</si>
  <si>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</si>
  <si>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</si>
  <si>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</si>
  <si>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</si>
  <si>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</si>
  <si>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</si>
  <si>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</si>
  <si>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</si>
  <si>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</si>
  <si>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</si>
  <si>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</si>
  <si>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</si>
  <si>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</si>
  <si>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</si>
  <si>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</si>
  <si>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</si>
  <si>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</si>
  <si>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</si>
  <si>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</si>
  <si>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</si>
  <si>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</si>
  <si>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</si>
  <si>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</si>
  <si>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</si>
  <si>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</si>
  <si>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</si>
  <si>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</si>
  <si>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</si>
  <si>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</si>
  <si>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</si>
  <si>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</si>
  <si>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</si>
  <si>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</si>
  <si>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</si>
  <si>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</si>
  <si>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</si>
  <si>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</si>
  <si>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</si>
  <si>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</si>
  <si>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</si>
  <si>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</si>
  <si>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</si>
  <si>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</si>
  <si>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</si>
  <si>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</si>
  <si>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</si>
  <si>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</si>
  <si>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</si>
  <si>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</si>
  <si>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</si>
  <si>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</si>
  <si>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</si>
  <si>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</si>
  <si>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</si>
  <si>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</si>
  <si>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</si>
  <si>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</si>
  <si>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</si>
  <si>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</si>
  <si>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</si>
  <si>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</si>
  <si>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</si>
  <si>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</si>
  <si>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</si>
  <si>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</si>
  <si>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</si>
  <si>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</si>
  <si>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</si>
  <si>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</si>
  <si>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</si>
  <si>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</si>
  <si>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</si>
  <si>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</si>
  <si>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</si>
  <si>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</si>
  <si>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</si>
  <si>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</si>
  <si>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</si>
  <si>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</si>
  <si>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</si>
  <si>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</si>
  <si>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</si>
  <si>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</si>
  <si>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</si>
  <si>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</si>
  <si>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</si>
  <si>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</si>
  <si>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</si>
  <si>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</si>
  <si>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</si>
  <si>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</si>
  <si>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</si>
  <si>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</si>
  <si>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</si>
  <si>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</si>
  <si>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</si>
  <si>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</si>
  <si>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</si>
  <si>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</si>
  <si>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</si>
  <si>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</si>
  <si>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</si>
  <si>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</si>
  <si>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</si>
  <si>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</si>
  <si>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</si>
  <si>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</si>
  <si>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</si>
  <si>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</si>
  <si>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</si>
  <si>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</si>
  <si>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</si>
  <si>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</si>
  <si>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</si>
  <si>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</si>
  <si>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</si>
  <si>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</si>
  <si>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</si>
  <si>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</si>
  <si>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</si>
  <si>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</si>
  <si>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</si>
  <si>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</si>
  <si>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</si>
  <si>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</si>
  <si>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</si>
  <si>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</si>
  <si>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</si>
  <si>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</si>
  <si>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</si>
  <si>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</si>
  <si>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</si>
  <si>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</si>
  <si>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</si>
  <si>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</si>
  <si>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</si>
  <si>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</si>
  <si>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</si>
  <si>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</si>
  <si>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</si>
  <si>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</si>
  <si>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</si>
  <si>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</si>
  <si>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</si>
  <si>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</si>
  <si>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</si>
  <si>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</si>
  <si>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</si>
  <si>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</si>
  <si>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</si>
  <si>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</si>
  <si>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</si>
  <si>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</si>
  <si>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</si>
  <si>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</si>
  <si>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</si>
  <si>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</si>
  <si>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</si>
  <si>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</si>
  <si>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</si>
  <si>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</si>
  <si>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</si>
  <si>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</si>
  <si>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</si>
  <si>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</si>
  <si>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</si>
  <si>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</si>
  <si>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</si>
  <si>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</si>
  <si>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</si>
  <si>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</si>
  <si>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</si>
  <si>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</si>
  <si>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</si>
  <si>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</si>
  <si>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</si>
  <si>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</si>
  <si>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</si>
  <si>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</si>
  <si>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</si>
  <si>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</si>
  <si>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</si>
  <si>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</si>
  <si>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</si>
  <si>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</si>
  <si>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</si>
  <si>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</si>
  <si>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</si>
  <si>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</si>
  <si>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</si>
  <si>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</si>
  <si>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</si>
  <si>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</si>
  <si>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</si>
  <si>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</si>
  <si>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</si>
  <si>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</si>
  <si>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</si>
  <si>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</si>
  <si>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</si>
  <si>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</si>
  <si>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</si>
  <si>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</si>
  <si>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</si>
  <si>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</si>
  <si>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</si>
  <si>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</si>
  <si>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</si>
  <si>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</si>
  <si>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</si>
  <si>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</si>
  <si>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</si>
  <si>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</si>
  <si>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</si>
  <si>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</si>
  <si>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</si>
  <si>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</si>
  <si>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</si>
  <si>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</si>
  <si>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</si>
  <si>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</si>
  <si>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</si>
  <si>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</si>
  <si>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</si>
  <si>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</si>
  <si>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</si>
  <si>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</si>
  <si>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</si>
  <si>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</si>
  <si>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</si>
  <si>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</si>
  <si>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</si>
  <si>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</si>
  <si>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</si>
  <si>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</si>
  <si>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</si>
  <si>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</si>
  <si>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</si>
  <si>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</si>
  <si>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</si>
  <si>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</si>
  <si>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</si>
  <si>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</si>
  <si>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</si>
  <si>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</si>
  <si>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</si>
  <si>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</si>
  <si>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</si>
  <si>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</si>
  <si>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</si>
  <si>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</si>
  <si>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</si>
  <si>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</si>
  <si>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</si>
  <si>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</si>
  <si>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</si>
  <si>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</si>
  <si>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</si>
  <si>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</si>
  <si>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</si>
  <si>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</si>
  <si>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</si>
  <si>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</si>
  <si>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</si>
  <si>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</si>
  <si>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</si>
  <si>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</si>
  <si>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</si>
  <si>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</si>
  <si>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</si>
  <si>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</si>
  <si>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</si>
  <si>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</si>
  <si>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</si>
  <si>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</si>
  <si>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</si>
  <si>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</si>
  <si>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</si>
  <si>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</si>
  <si>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</si>
  <si>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</si>
  <si>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</si>
  <si>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</si>
  <si>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</si>
  <si>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</si>
  <si>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</si>
  <si>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</si>
  <si>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</si>
  <si>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</si>
  <si>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</si>
  <si>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</si>
  <si>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</si>
  <si>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</si>
  <si>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</si>
  <si>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</si>
  <si>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</si>
  <si>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</si>
  <si>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</si>
  <si>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</si>
  <si>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</si>
  <si>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</si>
  <si>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</si>
  <si>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</si>
  <si>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</si>
  <si>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</si>
  <si>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</si>
  <si>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</si>
  <si>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</si>
  <si>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</si>
  <si>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</si>
  <si>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</si>
  <si>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</si>
  <si>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</si>
  <si>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</si>
  <si>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</si>
  <si>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</si>
  <si>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</si>
  <si>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</si>
  <si>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</si>
  <si>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</si>
  <si>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</si>
  <si>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</si>
  <si>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</si>
  <si>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</si>
  <si>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</si>
  <si>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</si>
  <si>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</si>
  <si>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</si>
  <si>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</si>
  <si>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</si>
  <si>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</si>
  <si>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</si>
  <si>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</si>
  <si>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</si>
  <si>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</si>
  <si>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</si>
  <si>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</si>
  <si>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</si>
  <si>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</si>
  <si>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</si>
  <si>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</si>
  <si>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</si>
  <si>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</si>
  <si>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</si>
  <si>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</si>
  <si>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</si>
  <si>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</si>
  <si>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</si>
  <si>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</si>
  <si>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</si>
  <si>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</si>
  <si>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</si>
  <si>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</si>
  <si>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</si>
  <si>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</si>
  <si>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</si>
  <si>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</si>
  <si>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</si>
  <si>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</si>
  <si>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</si>
  <si>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</si>
  <si>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</si>
  <si>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</si>
  <si>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</si>
  <si>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</si>
  <si>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</si>
  <si>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</si>
  <si>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</si>
  <si>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</si>
  <si>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</si>
  <si>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</si>
  <si>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</si>
  <si>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</si>
  <si>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</si>
  <si>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</si>
  <si>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</si>
  <si>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</si>
  <si>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</si>
  <si>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</si>
  <si>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</si>
  <si>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</si>
  <si>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</si>
  <si>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</si>
  <si>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</si>
  <si>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</si>
  <si>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</si>
  <si>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</si>
  <si>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</si>
  <si>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</si>
  <si>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</si>
  <si>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</si>
  <si>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</si>
  <si>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</si>
  <si>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</si>
  <si>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</si>
  <si>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</si>
  <si>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</si>
  <si>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</si>
  <si>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</si>
  <si>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</si>
  <si>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</si>
  <si>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</si>
  <si>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</si>
  <si>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</si>
  <si>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</si>
  <si>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</si>
  <si>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</si>
  <si>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</si>
  <si>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</si>
  <si>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</si>
  <si>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</si>
  <si>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</si>
  <si>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</si>
  <si>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</si>
  <si>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</si>
  <si>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</si>
  <si>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</si>
  <si>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</si>
  <si>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</si>
  <si>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</si>
  <si>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</si>
  <si>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</si>
  <si>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</si>
  <si>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</si>
  <si>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</si>
  <si>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</si>
  <si>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</si>
  <si>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</si>
  <si>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</si>
  <si>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</si>
  <si>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</si>
  <si>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</si>
  <si>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</si>
  <si>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</si>
  <si>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</si>
  <si>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</si>
  <si>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</si>
  <si>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</si>
  <si>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</si>
  <si>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</si>
  <si>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</si>
  <si>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</si>
  <si>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</si>
  <si>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</si>
  <si>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</si>
  <si>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</si>
  <si>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</si>
  <si>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</si>
  <si>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</si>
  <si>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</si>
  <si>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</si>
  <si>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</si>
  <si>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</si>
  <si>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</si>
  <si>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</si>
  <si>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</si>
  <si>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</si>
  <si>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</si>
  <si>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</si>
  <si>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</si>
  <si>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</si>
  <si>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</si>
  <si>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</si>
  <si>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</si>
  <si>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</si>
  <si>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</si>
  <si>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</si>
  <si>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</si>
  <si>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</si>
  <si>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</si>
  <si>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</si>
  <si>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</si>
  <si>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</si>
  <si>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</si>
  <si>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</si>
  <si>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</si>
  <si>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</si>
  <si>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</si>
  <si>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</si>
  <si>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</si>
  <si>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</si>
  <si>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</si>
  <si>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</si>
  <si>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</si>
  <si>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</si>
  <si>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</si>
  <si>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</si>
  <si>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</si>
  <si>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</si>
  <si>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</si>
  <si>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</si>
  <si>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</si>
  <si>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</si>
  <si>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</si>
  <si>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</si>
  <si>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</si>
  <si>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</si>
  <si>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</si>
  <si>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</si>
  <si>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</si>
  <si>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</si>
  <si>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</si>
  <si>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</si>
  <si>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</si>
  <si>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</si>
  <si>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</si>
  <si>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</si>
  <si>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</si>
  <si>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</si>
  <si>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</si>
  <si>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</si>
  <si>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</si>
  <si>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</si>
  <si>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</si>
  <si>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</si>
  <si>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</si>
  <si>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</si>
  <si>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</si>
  <si>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</si>
  <si>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</si>
  <si>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</si>
  <si>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</si>
  <si>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</si>
  <si>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</si>
  <si>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</si>
  <si>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</si>
  <si>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</si>
  <si>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</si>
  <si>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</si>
  <si>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</si>
  <si>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</si>
  <si>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</si>
  <si>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</si>
  <si>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</si>
  <si>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</si>
  <si>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</si>
  <si>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</si>
  <si>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</si>
  <si>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</si>
  <si>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</si>
  <si>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</si>
  <si>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</si>
  <si>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</si>
  <si>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</si>
  <si>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</si>
  <si>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</si>
  <si>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</si>
  <si>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</si>
  <si>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</si>
  <si>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</si>
  <si>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</si>
  <si>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</si>
  <si>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</si>
  <si>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</si>
  <si>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</si>
  <si>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</si>
  <si>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</si>
  <si>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</si>
  <si>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</si>
  <si>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</si>
  <si>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</si>
  <si>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</si>
  <si>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</si>
  <si>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</si>
  <si>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</si>
  <si>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</si>
  <si>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</si>
  <si>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</si>
  <si>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</si>
  <si>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</si>
  <si>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</si>
  <si>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</si>
  <si>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</si>
  <si>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</si>
  <si>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</si>
  <si>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</si>
  <si>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</si>
  <si>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</si>
  <si>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</si>
  <si>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</si>
  <si>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</si>
  <si>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</si>
  <si>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</si>
  <si>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</si>
  <si>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</si>
  <si>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</si>
  <si>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</si>
  <si>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</si>
  <si>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</si>
  <si>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</si>
  <si>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</si>
  <si>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</si>
  <si>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</si>
  <si>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</si>
  <si>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</si>
  <si>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</si>
  <si>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</si>
  <si>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</si>
  <si>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</si>
  <si>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</si>
  <si>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</si>
  <si>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</si>
  <si>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</si>
  <si>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</si>
  <si>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</si>
  <si>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</si>
  <si>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</si>
  <si>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</si>
  <si>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</si>
  <si>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</si>
  <si>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</si>
  <si>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</si>
  <si>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</si>
  <si>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</si>
  <si>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</si>
  <si>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</si>
  <si>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</si>
  <si>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</si>
  <si>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</si>
  <si>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</si>
  <si>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</si>
  <si>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</si>
  <si>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</si>
  <si>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</si>
  <si>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</si>
  <si>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</si>
  <si>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</si>
  <si>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</si>
  <si>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</si>
  <si>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</si>
  <si>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</si>
  <si>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</si>
  <si>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</si>
  <si>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</si>
  <si>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</si>
  <si>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</si>
  <si>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</si>
  <si>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</si>
  <si>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</si>
  <si>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</si>
  <si>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</si>
  <si>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</si>
  <si>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</si>
  <si>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</si>
  <si>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</si>
  <si>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</si>
  <si>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</si>
  <si>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</si>
  <si>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</si>
  <si>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</si>
  <si>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</si>
  <si>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</si>
  <si>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</si>
  <si>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</si>
  <si>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</si>
  <si>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</si>
  <si>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</si>
  <si>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</si>
  <si>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</si>
  <si>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</si>
  <si>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</si>
  <si>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</si>
  <si>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</si>
  <si>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</si>
  <si>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</si>
  <si>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</si>
  <si>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</si>
  <si>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</si>
  <si>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</si>
  <si>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</si>
  <si>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</si>
  <si>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</si>
  <si>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</si>
  <si>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</si>
  <si>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</si>
  <si>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</si>
  <si>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</si>
  <si>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</si>
  <si>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</si>
  <si>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</si>
  <si>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</si>
  <si>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</si>
  <si>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</si>
  <si>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</si>
  <si>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</si>
  <si>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</si>
  <si>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</si>
  <si>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</si>
  <si>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</si>
  <si>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</si>
  <si>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</si>
  <si>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</si>
  <si>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</si>
  <si>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</si>
  <si>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</si>
  <si>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</si>
  <si>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</si>
  <si>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</si>
  <si>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</si>
  <si>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</si>
  <si>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</si>
  <si>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</si>
  <si>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</si>
  <si>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</si>
  <si>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</si>
  <si>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</si>
  <si>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</si>
  <si>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</si>
  <si>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</si>
  <si>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</si>
  <si>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</si>
  <si>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</si>
  <si>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</si>
  <si>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</si>
  <si>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</si>
  <si>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</si>
  <si>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</si>
  <si>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</si>
  <si>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</si>
  <si>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</si>
  <si>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</si>
  <si>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</si>
  <si>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</si>
  <si>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</si>
  <si>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</si>
  <si>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</si>
  <si>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</si>
  <si>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</si>
  <si>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</si>
  <si>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</si>
  <si>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</si>
  <si>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</si>
  <si>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</si>
  <si>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</si>
  <si>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</si>
  <si>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</si>
  <si>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</si>
  <si>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</si>
  <si>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</si>
  <si>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</si>
  <si>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</si>
  <si>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</si>
  <si>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</si>
  <si>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</si>
  <si>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</si>
  <si>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</si>
  <si>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</si>
  <si>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</si>
  <si>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</si>
  <si>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</si>
  <si>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</si>
  <si>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</si>
  <si>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</si>
  <si>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</si>
  <si>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</si>
  <si>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</si>
  <si>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</si>
  <si>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</si>
  <si>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</si>
  <si>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</si>
  <si>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</si>
  <si>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</si>
  <si>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</si>
  <si>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</si>
  <si>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</si>
  <si>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</si>
  <si>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</si>
  <si>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</si>
  <si>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</si>
  <si>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</si>
  <si>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</si>
  <si>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</si>
  <si>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</si>
  <si>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</si>
  <si>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</si>
  <si>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</si>
  <si>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</si>
  <si>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</si>
  <si>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</si>
  <si>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</si>
  <si>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</si>
  <si>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</si>
  <si>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</si>
  <si>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</si>
  <si>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</si>
  <si>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</si>
  <si>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</si>
  <si>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</si>
  <si>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</si>
  <si>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</si>
  <si>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</si>
  <si>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</si>
  <si>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</si>
  <si>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</si>
  <si>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</si>
  <si>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</si>
  <si>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</si>
  <si>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</si>
  <si>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</si>
  <si>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</si>
  <si>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</si>
  <si>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</si>
  <si>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</si>
  <si>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</si>
  <si>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</si>
  <si>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</si>
  <si>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</si>
  <si>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</si>
  <si>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</si>
  <si>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</si>
  <si>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</si>
  <si>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</si>
  <si>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</si>
  <si>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</si>
  <si>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</si>
  <si>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</si>
  <si>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</si>
  <si>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</si>
  <si>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</si>
  <si>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</si>
  <si>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</si>
  <si>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</si>
  <si>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</si>
  <si>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</si>
  <si>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</si>
  <si>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</si>
  <si>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</si>
  <si>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</si>
  <si>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</si>
  <si>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</si>
  <si>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</si>
  <si>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</si>
  <si>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</si>
  <si>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</si>
  <si>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</si>
  <si>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</si>
  <si>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</si>
  <si>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</si>
  <si>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</si>
  <si>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</si>
  <si>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</si>
  <si>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</si>
  <si>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</si>
  <si>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</si>
  <si>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</si>
  <si>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</si>
  <si>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</si>
  <si>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</si>
  <si>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</si>
  <si>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</si>
  <si>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</si>
  <si>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</si>
  <si>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</si>
  <si>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</si>
  <si>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</si>
  <si>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</si>
  <si>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</si>
  <si>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</si>
  <si>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</si>
  <si>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</si>
  <si>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</si>
  <si>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</si>
  <si>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</si>
  <si>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</si>
  <si>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</si>
  <si>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</si>
  <si>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</si>
  <si>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</si>
  <si>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</si>
  <si>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</si>
  <si>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</si>
  <si>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</si>
  <si>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</si>
  <si>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</si>
  <si>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</si>
  <si>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</si>
  <si>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</si>
  <si>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</si>
  <si>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</si>
  <si>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</si>
  <si>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</si>
  <si>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</si>
  <si>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</si>
  <si>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</si>
  <si>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</si>
  <si>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</si>
  <si>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</si>
  <si>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</si>
  <si>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</si>
  <si>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</si>
  <si>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</si>
  <si>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</si>
  <si>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</si>
  <si>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</si>
  <si>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</si>
  <si>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</si>
  <si>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</si>
  <si>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</si>
  <si>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</si>
  <si>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</si>
  <si>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</si>
  <si>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</si>
  <si>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</si>
  <si>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</si>
  <si>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</si>
  <si>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</si>
  <si>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</si>
  <si>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</si>
  <si>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</si>
  <si>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</si>
  <si>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</si>
  <si>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</si>
  <si>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</si>
  <si>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</si>
  <si>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</si>
  <si>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</si>
  <si>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</si>
  <si>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</si>
  <si>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</si>
  <si>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</si>
  <si>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</si>
  <si>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</si>
  <si>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</si>
  <si>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</si>
  <si>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</si>
  <si>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</si>
  <si>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</si>
  <si>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</si>
  <si>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</si>
  <si>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</si>
  <si>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</si>
  <si>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</si>
  <si>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</si>
  <si>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</si>
  <si>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</si>
  <si>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</si>
  <si>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</si>
  <si>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</si>
  <si>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</si>
  <si>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</si>
  <si>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</si>
  <si>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</si>
  <si>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</si>
  <si>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</si>
  <si>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</si>
  <si>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</si>
  <si>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</si>
  <si>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</si>
  <si>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</si>
  <si>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</si>
  <si>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</si>
  <si>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</si>
  <si>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</si>
  <si>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</si>
  <si>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</si>
  <si>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</si>
  <si>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</si>
  <si>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</si>
  <si>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</si>
  <si>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</si>
  <si>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</si>
  <si>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</si>
  <si>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</si>
  <si>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</si>
  <si>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</si>
  <si>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</si>
  <si>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</si>
  <si>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</si>
  <si>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</si>
  <si>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</si>
  <si>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</si>
  <si>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</si>
  <si>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</si>
  <si>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</si>
  <si>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</si>
  <si>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</si>
  <si>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</si>
  <si>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</si>
  <si>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</si>
  <si>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</si>
  <si>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</si>
  <si>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</si>
  <si>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</si>
  <si>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</si>
  <si>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</si>
  <si>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</si>
  <si>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</si>
  <si>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</si>
  <si>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</si>
  <si>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</si>
  <si>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</si>
  <si>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</si>
  <si>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</si>
  <si>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</si>
  <si>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</si>
  <si>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</si>
  <si>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</si>
  <si>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</si>
  <si>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</si>
  <si>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</si>
  <si>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</si>
  <si>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</si>
  <si>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</si>
  <si>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</si>
  <si>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</si>
  <si>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</si>
  <si>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</si>
  <si>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</si>
  <si>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</si>
  <si>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</si>
  <si>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</si>
  <si>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</si>
  <si>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</si>
  <si>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</si>
  <si>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</si>
  <si>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</si>
  <si>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</si>
  <si>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</si>
  <si>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</si>
  <si>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</si>
  <si>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</si>
  <si>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</si>
  <si>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</si>
  <si>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</si>
  <si>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</si>
  <si>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</si>
  <si>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</si>
  <si>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</si>
  <si>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</si>
  <si>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</si>
  <si>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</si>
  <si>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</si>
  <si>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</si>
  <si>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</si>
  <si>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</si>
  <si>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</si>
  <si>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</si>
  <si>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</si>
  <si>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</si>
  <si>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</si>
  <si>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</si>
  <si>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</si>
  <si>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</si>
  <si>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</si>
  <si>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</si>
  <si>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</si>
  <si>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</si>
  <si>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</si>
  <si>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</si>
  <si>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</si>
  <si>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</si>
  <si>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</si>
  <si>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</si>
  <si>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</si>
  <si>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</si>
  <si>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</si>
  <si>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</si>
  <si>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</si>
  <si>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</si>
  <si>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</si>
  <si>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</si>
  <si>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</si>
  <si>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</si>
  <si>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</si>
  <si>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</si>
  <si>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</si>
  <si>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</si>
  <si>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</si>
  <si>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</si>
  <si>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</si>
  <si>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</si>
  <si>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</si>
  <si>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</si>
  <si>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</si>
  <si>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</si>
  <si>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</si>
  <si>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</si>
  <si>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</si>
  <si>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</si>
  <si>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</si>
  <si>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</si>
  <si>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</si>
  <si>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</si>
  <si>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</si>
  <si>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</si>
  <si>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</si>
  <si>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</si>
  <si>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</si>
  <si>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</si>
  <si>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</si>
  <si>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</si>
  <si>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</si>
  <si>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</si>
  <si>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</si>
  <si>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</si>
  <si>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</si>
  <si>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</si>
  <si>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</si>
  <si>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</si>
  <si>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</si>
  <si>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</si>
  <si>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</si>
  <si>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</si>
  <si>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</si>
  <si>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</si>
  <si>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</si>
  <si>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</si>
  <si>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</si>
  <si>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</si>
  <si>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</si>
  <si>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</si>
  <si>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</si>
  <si>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</si>
  <si>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</si>
  <si>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</si>
  <si>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</si>
  <si>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</si>
  <si>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</si>
  <si>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</si>
  <si>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</si>
  <si>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</si>
  <si>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</si>
  <si>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</si>
  <si>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</si>
  <si>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</si>
  <si>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</si>
  <si>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</si>
  <si>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</si>
  <si>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</si>
  <si>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</si>
  <si>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</si>
  <si>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</si>
  <si>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</si>
  <si>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</si>
  <si>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</si>
  <si>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</si>
  <si>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</si>
  <si>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</si>
  <si>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</si>
  <si>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</si>
  <si>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</si>
  <si>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</si>
  <si>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</si>
  <si>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</si>
  <si>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</si>
  <si>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</si>
  <si>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</si>
  <si>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</si>
  <si>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</si>
  <si>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</si>
  <si>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</si>
  <si>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</si>
  <si>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</si>
  <si>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</si>
  <si>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</si>
  <si>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</si>
  <si>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</si>
  <si>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</si>
  <si>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</si>
  <si>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</si>
  <si>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</si>
  <si>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</si>
  <si>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</si>
  <si>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</si>
  <si>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</si>
  <si>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</si>
  <si>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</si>
  <si>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</si>
  <si>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</si>
  <si>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</si>
  <si>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</si>
  <si>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</si>
  <si>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</si>
  <si>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</si>
  <si>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</si>
  <si>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</si>
  <si>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</si>
  <si>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</si>
  <si>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</si>
  <si>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</si>
  <si>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</si>
  <si>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</si>
  <si>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</si>
  <si>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</si>
  <si>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</si>
  <si>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</si>
  <si>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</si>
  <si>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</si>
  <si>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</si>
  <si>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</si>
  <si>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</si>
  <si>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</si>
  <si>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</si>
  <si>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</si>
  <si>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</si>
  <si>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</si>
  <si>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</si>
  <si>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</si>
  <si>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</si>
  <si>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</si>
  <si>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</si>
  <si>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</si>
  <si>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</si>
  <si>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</si>
  <si>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</si>
  <si>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</si>
  <si>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</si>
  <si>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</si>
  <si>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</si>
  <si>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</si>
  <si>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</si>
  <si>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</si>
  <si>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</si>
  <si>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</si>
  <si>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</si>
  <si>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</si>
  <si>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</si>
  <si>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</si>
  <si>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</si>
  <si>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</si>
  <si>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</si>
  <si>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</si>
  <si>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</si>
  <si>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</si>
  <si>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</si>
  <si>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</si>
  <si>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</si>
  <si>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</si>
  <si>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</si>
  <si>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</si>
  <si>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</si>
  <si>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</si>
  <si>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</si>
  <si>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</si>
  <si>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</si>
  <si>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</si>
  <si>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</si>
  <si>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</si>
  <si>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</si>
  <si>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</si>
  <si>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</si>
  <si>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</si>
  <si>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</si>
  <si>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</si>
  <si>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</si>
  <si>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</si>
  <si>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</si>
  <si>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</si>
  <si>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</si>
  <si>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</si>
  <si>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</si>
  <si>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</si>
  <si>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</si>
  <si>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</si>
  <si>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</si>
  <si>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</si>
  <si>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</si>
  <si>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</si>
  <si>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</si>
  <si>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</si>
  <si>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</si>
  <si>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</si>
  <si>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</si>
  <si>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</si>
  <si>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</si>
  <si>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</si>
  <si>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</si>
  <si>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</si>
  <si>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</si>
  <si>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</si>
  <si>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</si>
  <si>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</si>
  <si>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</si>
  <si>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</si>
  <si>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</si>
  <si>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</si>
  <si>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</si>
  <si>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</si>
  <si>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</si>
  <si>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</si>
  <si>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</si>
  <si>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</si>
  <si>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</si>
  <si>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</si>
  <si>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</si>
  <si>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</si>
  <si>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</si>
  <si>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</si>
  <si>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</si>
  <si>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</si>
  <si>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</si>
  <si>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</si>
  <si>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</si>
  <si>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</si>
  <si>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</si>
  <si>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</si>
  <si>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</si>
  <si>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</si>
  <si>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</si>
  <si>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</si>
  <si>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</si>
  <si>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</si>
  <si>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</si>
  <si>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</si>
  <si>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</si>
  <si>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</si>
  <si>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</si>
  <si>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</si>
  <si>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</si>
  <si>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</si>
  <si>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</si>
  <si>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</si>
  <si>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</si>
  <si>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</si>
  <si>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</si>
  <si>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</si>
  <si>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</si>
  <si>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</si>
  <si>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</si>
  <si>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</si>
  <si>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</si>
  <si>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</si>
  <si>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</si>
  <si>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</si>
  <si>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</si>
  <si>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</si>
  <si>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</si>
  <si>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</si>
  <si>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</si>
  <si>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</si>
  <si>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</si>
  <si>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</si>
  <si>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</si>
  <si>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</si>
  <si>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</si>
  <si>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</si>
  <si>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</si>
  <si>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</si>
  <si>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</si>
  <si>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</si>
  <si>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</si>
  <si>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</si>
  <si>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</si>
  <si>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</si>
  <si>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</si>
  <si>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</si>
  <si>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</si>
  <si>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</si>
  <si>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</si>
  <si>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</si>
  <si>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</si>
  <si>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</si>
  <si>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</si>
  <si>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</si>
  <si>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</si>
  <si>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</si>
  <si>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</si>
  <si>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</si>
  <si>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</si>
  <si>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</si>
  <si>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</si>
  <si>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</si>
  <si>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</si>
  <si>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</si>
  <si>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</si>
  <si>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</si>
  <si>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</si>
  <si>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</si>
  <si>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</si>
  <si>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</si>
  <si>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</si>
  <si>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</si>
  <si>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</si>
  <si>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</si>
  <si>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</si>
  <si>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</si>
  <si>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</si>
  <si>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</si>
  <si>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</si>
  <si>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</si>
  <si>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</si>
  <si>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</si>
  <si>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</si>
  <si>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</si>
  <si>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</si>
  <si>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</si>
  <si>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</si>
  <si>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</si>
  <si>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</si>
  <si>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</si>
  <si>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</si>
  <si>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</si>
  <si>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</si>
  <si>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</si>
  <si>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</si>
  <si>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</si>
  <si>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</si>
  <si>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</si>
  <si>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</si>
  <si>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</si>
  <si>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</si>
  <si>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</si>
  <si>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</si>
  <si>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</si>
  <si>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</si>
  <si>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</si>
  <si>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</si>
  <si>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</si>
  <si>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</si>
  <si>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</si>
  <si>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</si>
  <si>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</si>
  <si>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</si>
  <si>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</si>
  <si>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</si>
  <si>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</si>
  <si>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</si>
  <si>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</si>
  <si>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</si>
  <si>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</si>
  <si>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</si>
  <si>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</si>
  <si>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</si>
  <si>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</si>
  <si>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</si>
  <si>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</si>
  <si>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</si>
  <si>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</si>
  <si>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</si>
  <si>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</si>
  <si>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</si>
  <si>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</si>
  <si>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</si>
  <si>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</si>
  <si>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</si>
  <si>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</si>
  <si>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</si>
  <si>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</si>
  <si>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</si>
  <si>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</si>
  <si>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</si>
  <si>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</si>
  <si>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</si>
  <si>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</si>
  <si>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</si>
  <si>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</si>
  <si>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</si>
  <si>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</si>
  <si>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</si>
  <si>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</si>
  <si>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</si>
  <si>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</si>
  <si>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</si>
  <si>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</si>
  <si>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</si>
  <si>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</si>
  <si>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</si>
  <si>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</si>
  <si>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</si>
  <si>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</si>
  <si>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</si>
  <si>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</si>
  <si>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</si>
  <si>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</si>
  <si>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</si>
  <si>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</si>
  <si>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</si>
  <si>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</si>
  <si>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</si>
  <si>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</si>
  <si>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</si>
  <si>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</si>
  <si>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</si>
  <si>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</si>
  <si>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</si>
  <si>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</si>
  <si>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</si>
  <si>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</si>
  <si>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</si>
  <si>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</si>
  <si>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</si>
  <si>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</si>
  <si>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</si>
  <si>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</si>
  <si>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</si>
  <si>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</si>
  <si>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</si>
  <si>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</si>
  <si>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</si>
  <si>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</si>
  <si>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</si>
  <si>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</si>
  <si>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</si>
  <si>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</si>
  <si>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</si>
  <si>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</si>
  <si>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</si>
  <si>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</si>
  <si>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</si>
  <si>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</si>
  <si>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</si>
  <si>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</si>
  <si>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</si>
  <si>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</si>
  <si>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</si>
  <si>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</si>
  <si>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</si>
  <si>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</si>
  <si>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</si>
  <si>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</si>
  <si>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</si>
  <si>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</si>
  <si>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</si>
  <si>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</si>
  <si>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</si>
  <si>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</si>
  <si>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</si>
  <si>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</si>
  <si>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</si>
  <si>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</si>
  <si>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</si>
  <si>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</si>
  <si>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</si>
  <si>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</si>
  <si>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</si>
  <si>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</si>
  <si>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</si>
  <si>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</si>
  <si>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</si>
  <si>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</si>
  <si>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</si>
  <si>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</si>
  <si>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</si>
  <si>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</si>
  <si>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</si>
  <si>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</si>
  <si>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</si>
  <si>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</si>
  <si>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</si>
  <si>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</si>
  <si>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</si>
  <si>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</si>
  <si>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</si>
  <si>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</si>
  <si>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</si>
  <si>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</si>
  <si>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</si>
  <si>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</si>
  <si>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</si>
  <si>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</si>
  <si>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</si>
  <si>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</si>
  <si>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</si>
  <si>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</si>
  <si>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</si>
  <si>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</si>
  <si>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</si>
  <si>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</si>
  <si>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</si>
  <si>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</si>
  <si>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</si>
  <si>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</si>
  <si>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</si>
  <si>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</si>
  <si>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</si>
  <si>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</si>
  <si>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</si>
  <si>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</si>
  <si>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</si>
  <si>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</si>
  <si>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</si>
  <si>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</si>
  <si>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</si>
  <si>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</si>
  <si>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</si>
  <si>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</si>
  <si>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</si>
  <si>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</si>
  <si>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</si>
  <si>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</si>
  <si>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</si>
  <si>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</si>
  <si>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</si>
  <si>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</si>
  <si>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</si>
  <si>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</si>
  <si>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</si>
  <si>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</si>
  <si>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</si>
  <si>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</si>
  <si>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</si>
  <si>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</si>
  <si>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</si>
  <si>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</si>
  <si>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</si>
  <si>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</si>
  <si>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</si>
  <si>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</si>
  <si>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</si>
  <si>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</si>
  <si>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</si>
  <si>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</si>
  <si>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</si>
  <si>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</si>
  <si>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</si>
  <si>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</si>
  <si>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</si>
  <si>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</si>
  <si>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</si>
  <si>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</si>
  <si>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</si>
  <si>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</si>
  <si>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</si>
  <si>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</si>
  <si>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</si>
  <si>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</si>
  <si>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</si>
  <si>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</si>
  <si>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</si>
  <si>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</si>
  <si>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</si>
  <si>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</si>
  <si>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</si>
  <si>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</si>
  <si>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</si>
  <si>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</si>
  <si>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</si>
  <si>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</si>
  <si>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</si>
  <si>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</si>
  <si>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</si>
  <si>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</si>
  <si>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</si>
  <si>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</si>
  <si>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</si>
  <si>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</si>
  <si>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</si>
  <si>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</si>
  <si>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</si>
  <si>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</si>
  <si>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</si>
  <si>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</si>
  <si>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</si>
  <si>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</si>
  <si>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</si>
  <si>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</si>
  <si>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</si>
  <si>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</si>
  <si>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</si>
  <si>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</si>
  <si>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</si>
  <si>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</si>
  <si>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</si>
  <si>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</si>
  <si>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</si>
  <si>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</si>
  <si>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</si>
  <si>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</si>
  <si>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</si>
  <si>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</si>
  <si>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</si>
  <si>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</si>
  <si>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</si>
  <si>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</si>
  <si>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</si>
  <si>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</si>
  <si>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</si>
  <si>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</si>
  <si>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</si>
  <si>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</si>
  <si>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</si>
  <si>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</si>
  <si>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</si>
  <si>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</si>
  <si>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</si>
  <si>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</si>
  <si>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</si>
  <si>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</si>
  <si>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</si>
  <si>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</si>
  <si>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</si>
  <si>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</si>
  <si>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</si>
  <si>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</si>
  <si>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</si>
  <si>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</si>
  <si>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</si>
  <si>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</si>
  <si>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</si>
  <si>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</si>
  <si>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</si>
  <si>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</si>
  <si>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</si>
  <si>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</si>
  <si>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</si>
  <si>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</si>
  <si>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</si>
  <si>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</si>
  <si>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</si>
  <si>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</si>
  <si>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</si>
  <si>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</si>
  <si>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</si>
  <si>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</si>
  <si>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</si>
  <si>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</si>
  <si>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</si>
  <si>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</si>
  <si>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</si>
  <si>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</si>
  <si>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</si>
  <si>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</si>
  <si>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</si>
  <si>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</si>
  <si>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</si>
  <si>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</si>
  <si>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</si>
  <si>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</si>
  <si>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</si>
  <si>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</si>
  <si>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</si>
  <si>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</si>
  <si>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</si>
  <si>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</si>
  <si>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</si>
  <si>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</si>
  <si>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</si>
  <si>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</si>
  <si>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</si>
  <si>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</si>
  <si>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</si>
  <si>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</si>
  <si>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</si>
  <si>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</si>
  <si>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</si>
  <si>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</si>
  <si>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</si>
  <si>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</si>
  <si>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</si>
  <si>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</si>
  <si>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</si>
  <si>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</si>
  <si>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</si>
  <si>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</si>
  <si>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</si>
  <si>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</si>
  <si>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</si>
  <si>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</si>
  <si>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</si>
  <si>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</si>
  <si>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</si>
  <si>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</si>
  <si>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</si>
  <si>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</si>
  <si>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</si>
  <si>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</si>
  <si>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</si>
  <si>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</si>
  <si>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</si>
  <si>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</si>
  <si>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</si>
  <si>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</si>
  <si>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</si>
  <si>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</si>
  <si>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</si>
  <si>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</si>
  <si>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</si>
  <si>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</si>
  <si>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</si>
  <si>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</si>
  <si>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</si>
  <si>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</si>
  <si>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</si>
  <si>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</si>
  <si>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</si>
  <si>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</si>
  <si>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</si>
  <si>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</si>
  <si>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</si>
  <si>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</si>
  <si>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</si>
  <si>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</si>
  <si>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</si>
  <si>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</si>
  <si>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</si>
  <si>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</si>
  <si>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</si>
  <si>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</si>
  <si>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</si>
  <si>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</si>
  <si>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</si>
  <si>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</si>
  <si>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</si>
  <si>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</si>
  <si>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</si>
  <si>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</si>
  <si>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</si>
  <si>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</si>
  <si>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</si>
  <si>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</si>
  <si>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</si>
  <si>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</si>
  <si>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</si>
  <si>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</si>
  <si>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</si>
  <si>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</si>
  <si>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</si>
  <si>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</si>
  <si>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</si>
  <si>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</si>
  <si>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</si>
  <si>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</si>
  <si>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</si>
  <si>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</si>
  <si>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</si>
  <si>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</si>
  <si>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</si>
  <si>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</si>
  <si>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</si>
  <si>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</si>
  <si>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</si>
  <si>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</si>
  <si>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</si>
  <si>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</si>
  <si>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</si>
  <si>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</si>
  <si>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</si>
  <si>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</si>
  <si>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</si>
  <si>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</si>
  <si>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</si>
  <si>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</si>
  <si>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</si>
  <si>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</si>
  <si>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</si>
  <si>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</si>
  <si>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</si>
  <si>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</si>
  <si>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</si>
  <si>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</si>
  <si>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</si>
  <si>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</si>
  <si>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</si>
  <si>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</si>
  <si>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</si>
  <si>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</si>
  <si>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</si>
  <si>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</si>
  <si>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</si>
  <si>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</si>
  <si>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</si>
  <si>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</si>
  <si>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</si>
  <si>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</si>
  <si>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</si>
  <si>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</si>
  <si>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</si>
  <si>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</si>
  <si>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</si>
  <si>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</si>
  <si>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</si>
  <si>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</si>
  <si>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</si>
  <si>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</si>
  <si>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</si>
  <si>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</si>
  <si>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</si>
  <si>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</si>
  <si>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</si>
  <si>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</si>
  <si>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</si>
  <si>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</si>
  <si>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</si>
  <si>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</si>
  <si>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</si>
  <si>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</si>
  <si>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</si>
  <si>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</si>
  <si>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</si>
  <si>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</si>
  <si>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</si>
  <si>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</si>
  <si>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</si>
  <si>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</si>
  <si>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</si>
  <si>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</si>
  <si>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</si>
  <si>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</si>
  <si>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</si>
  <si>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</si>
  <si>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</si>
  <si>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</si>
  <si>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</si>
  <si>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</si>
  <si>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</si>
  <si>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</si>
  <si>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</si>
  <si>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</si>
  <si>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</si>
  <si>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</si>
  <si>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</si>
  <si>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</si>
  <si>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</si>
  <si>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</si>
  <si>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</si>
  <si>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</si>
  <si>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</si>
  <si>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</si>
  <si>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</si>
  <si>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</si>
  <si>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</si>
  <si>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</si>
  <si>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</si>
  <si>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</si>
  <si>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</si>
  <si>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</si>
  <si>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</si>
  <si>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</si>
  <si>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</si>
  <si>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</si>
  <si>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</si>
  <si>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</si>
  <si>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</si>
  <si>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</si>
  <si>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</si>
  <si>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</si>
  <si>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</si>
  <si>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</si>
  <si>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</si>
  <si>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</si>
  <si>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</si>
  <si>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</si>
  <si>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</si>
  <si>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</si>
  <si>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</si>
  <si>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</si>
  <si>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</si>
  <si>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</si>
  <si>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</si>
  <si>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</si>
  <si>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</si>
  <si>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</si>
  <si>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</si>
  <si>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</si>
  <si>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</si>
  <si>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</si>
  <si>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</si>
  <si>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</si>
  <si>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</si>
  <si>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</si>
  <si>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</si>
  <si>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</si>
  <si>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</si>
  <si>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</si>
  <si>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</si>
  <si>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</si>
  <si>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</si>
  <si>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</si>
  <si>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</si>
  <si>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</si>
  <si>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</si>
  <si>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</si>
  <si>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</si>
  <si>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</si>
  <si>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</si>
  <si>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</si>
  <si>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</si>
  <si>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</si>
  <si>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</si>
  <si>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</si>
  <si>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</si>
  <si>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</si>
  <si>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</si>
  <si>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</si>
  <si>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</si>
  <si>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</si>
  <si>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</si>
  <si>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</si>
  <si>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</si>
  <si>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</si>
  <si>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</si>
  <si>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</si>
  <si>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</si>
  <si>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</si>
  <si>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</si>
  <si>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</si>
  <si>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</si>
  <si>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</si>
  <si>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</si>
  <si>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</si>
  <si>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</si>
  <si>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</si>
  <si>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</si>
  <si>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</si>
  <si>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</si>
  <si>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</si>
  <si>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</si>
  <si>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</si>
  <si>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</si>
  <si>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</si>
  <si>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</si>
  <si>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</si>
  <si>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</si>
  <si>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</si>
  <si>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</si>
  <si>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</si>
  <si>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</si>
  <si>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</si>
  <si>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</si>
  <si>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</si>
  <si>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</si>
  <si>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</si>
  <si>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</si>
  <si>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</si>
  <si>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</si>
  <si>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</si>
  <si>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</si>
  <si>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</si>
  <si>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</si>
  <si>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</si>
  <si>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</si>
  <si>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</si>
  <si>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</si>
  <si>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</si>
  <si>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</si>
  <si>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</si>
  <si>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</si>
  <si>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</si>
  <si>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</si>
  <si>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</si>
  <si>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</si>
  <si>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</si>
  <si>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</si>
  <si>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</si>
  <si>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</si>
  <si>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</si>
  <si>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</si>
  <si>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</si>
  <si>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</si>
  <si>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</si>
  <si>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</si>
  <si>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</si>
  <si>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</si>
  <si>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</si>
  <si>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</si>
  <si>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</si>
  <si>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</si>
  <si>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</si>
  <si>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</si>
  <si>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</si>
  <si>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</si>
  <si>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</si>
  <si>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</si>
  <si>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</si>
  <si>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</si>
  <si>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</si>
  <si>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</si>
  <si>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</si>
  <si>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</si>
  <si>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</si>
  <si>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</si>
  <si>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</si>
  <si>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</si>
  <si>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</si>
  <si>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</si>
  <si>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</si>
  <si>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</si>
  <si>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</si>
  <si>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</si>
  <si>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</si>
  <si>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</si>
  <si>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</si>
  <si>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</si>
  <si>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</si>
  <si>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</si>
  <si>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</si>
  <si>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</si>
  <si>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</si>
  <si>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</si>
  <si>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</si>
  <si>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</si>
  <si>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</si>
  <si>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</si>
  <si>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</si>
  <si>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</si>
  <si>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</si>
  <si>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</si>
  <si>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</si>
  <si>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</si>
  <si>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</si>
  <si>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</si>
  <si>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</si>
  <si>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</si>
  <si>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</si>
  <si>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</si>
  <si>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</si>
  <si>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</si>
  <si>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</si>
  <si>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</si>
  <si>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</si>
  <si>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</si>
  <si>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</si>
  <si>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</si>
  <si>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</si>
  <si>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</si>
  <si>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</si>
  <si>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</si>
  <si>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</si>
  <si>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</si>
  <si>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</si>
  <si>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</si>
  <si>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</si>
  <si>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</si>
  <si>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</si>
  <si>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</si>
  <si>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</si>
  <si>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</si>
  <si>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</si>
  <si>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</si>
  <si>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</si>
  <si>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</si>
  <si>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</si>
  <si>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</si>
  <si>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</si>
  <si>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</si>
  <si>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</si>
  <si>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</si>
  <si>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</si>
  <si>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</si>
  <si>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</si>
  <si>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</si>
  <si>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</si>
  <si>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</si>
  <si>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</si>
  <si>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</si>
  <si>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</si>
  <si>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</si>
  <si>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</si>
  <si>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</si>
  <si>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</si>
  <si>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</si>
  <si>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</si>
  <si>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</si>
  <si>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</si>
  <si>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</si>
  <si>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</si>
  <si>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</si>
  <si>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</si>
  <si>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</si>
  <si>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</si>
  <si>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</si>
  <si>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</si>
  <si>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</si>
  <si>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</si>
  <si>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</si>
  <si>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</si>
  <si>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</si>
  <si>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</si>
  <si>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</si>
  <si>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</si>
  <si>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</si>
  <si>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</si>
  <si>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</si>
  <si>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</si>
  <si>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</si>
  <si>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</si>
  <si>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</si>
  <si>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</si>
  <si>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</si>
  <si>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</si>
  <si>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</si>
  <si>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</si>
  <si>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</si>
  <si>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</si>
  <si>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</si>
  <si>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</si>
  <si>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</si>
  <si>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</si>
  <si>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</si>
  <si>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</si>
  <si>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</si>
  <si>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</si>
  <si>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</si>
  <si>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</si>
  <si>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</si>
  <si>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</si>
  <si>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</si>
  <si>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</si>
  <si>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</si>
  <si>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</si>
  <si>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</si>
  <si>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</si>
  <si>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</si>
  <si>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</si>
  <si>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</si>
  <si>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</si>
  <si>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</si>
  <si>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</si>
  <si>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</si>
  <si>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</si>
  <si>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</si>
  <si>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</si>
  <si>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</si>
  <si>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</si>
  <si>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</si>
  <si>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</si>
  <si>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</si>
  <si>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</si>
  <si>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</si>
  <si>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</si>
  <si>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</si>
  <si>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</si>
  <si>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</si>
  <si>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</si>
  <si>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</si>
  <si>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</si>
  <si>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</si>
  <si>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</si>
  <si>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</si>
  <si>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</si>
  <si>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</si>
  <si>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</si>
  <si>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</si>
  <si>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</si>
  <si>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</si>
  <si>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</si>
  <si>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</si>
  <si>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</si>
  <si>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</si>
  <si>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</si>
  <si>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</si>
  <si>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</si>
  <si>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</si>
  <si>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</si>
  <si>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</si>
  <si>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</si>
  <si>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</si>
  <si>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</si>
  <si>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</si>
  <si>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</si>
  <si>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</si>
  <si>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</si>
  <si>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</si>
  <si>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</si>
  <si>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</si>
  <si>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</si>
  <si>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</si>
  <si>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</si>
  <si>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</si>
  <si>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</si>
  <si>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</si>
  <si>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</si>
  <si>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</si>
  <si>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</si>
  <si>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</si>
  <si>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</si>
  <si>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</si>
  <si>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</si>
  <si>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</si>
  <si>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</si>
  <si>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</si>
  <si>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</si>
  <si>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</si>
  <si>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</si>
  <si>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</si>
  <si>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</si>
  <si>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</si>
  <si>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</si>
  <si>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</si>
  <si>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</si>
  <si>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</si>
  <si>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</si>
  <si>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</si>
  <si>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</si>
  <si>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</si>
  <si>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</si>
  <si>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</si>
  <si>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</si>
  <si>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</si>
  <si>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</si>
  <si>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</si>
  <si>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</si>
  <si>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</si>
  <si>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</si>
  <si>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</si>
  <si>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</si>
  <si>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</si>
  <si>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</si>
  <si>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</si>
  <si>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</si>
  <si>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</si>
  <si>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</si>
  <si>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</si>
  <si>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</si>
  <si>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</si>
  <si>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</si>
  <si>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</si>
  <si>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</si>
  <si>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</si>
  <si>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</si>
  <si>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</si>
  <si>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</si>
  <si>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</si>
  <si>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</si>
  <si>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</si>
  <si>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</si>
  <si>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</si>
  <si>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</si>
  <si>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</si>
  <si>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</si>
  <si>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</si>
  <si>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</si>
  <si>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</si>
  <si>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</si>
  <si>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</si>
  <si>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</si>
  <si>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</si>
  <si>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</si>
  <si>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</si>
  <si>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</si>
  <si>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</si>
  <si>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</si>
  <si>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</si>
  <si>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</si>
  <si>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</si>
  <si>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</si>
  <si>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</si>
  <si>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</si>
  <si>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</si>
  <si>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</si>
  <si>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</si>
  <si>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</si>
  <si>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</si>
  <si>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</si>
  <si>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</si>
  <si>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</si>
  <si>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</si>
  <si>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</si>
  <si>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</si>
  <si>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</si>
  <si>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</si>
  <si>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</si>
  <si>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</si>
  <si>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</si>
  <si>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</si>
  <si>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</si>
  <si>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</si>
  <si>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</si>
  <si>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</si>
  <si>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</si>
  <si>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</si>
  <si>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</si>
  <si>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</si>
  <si>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</si>
  <si>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</si>
  <si>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</si>
  <si>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</si>
  <si>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</si>
  <si>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</si>
  <si>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</si>
  <si>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</si>
  <si>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</si>
  <si>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</si>
  <si>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</si>
  <si>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</si>
  <si>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</si>
  <si>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</si>
  <si>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</si>
  <si>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</si>
  <si>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</si>
  <si>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</si>
  <si>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</si>
  <si>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</si>
  <si>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</si>
  <si>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</si>
  <si>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</si>
  <si>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</si>
  <si>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</si>
  <si>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</si>
  <si>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</si>
  <si>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</si>
  <si>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</si>
  <si>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</si>
  <si>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</si>
  <si>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</si>
  <si>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</si>
  <si>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</si>
  <si>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</si>
  <si>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</si>
  <si>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</si>
  <si>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</si>
  <si>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</si>
  <si>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</si>
  <si>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</si>
  <si>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</si>
  <si>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</si>
  <si>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</si>
  <si>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</si>
  <si>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</si>
  <si>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</si>
  <si>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</si>
  <si>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</si>
  <si>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</si>
  <si>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</si>
  <si>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</si>
  <si>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</si>
  <si>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</si>
  <si>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</si>
  <si>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</si>
  <si>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</si>
  <si>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</si>
  <si>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</si>
  <si>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</si>
  <si>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</si>
  <si>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</si>
  <si>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</si>
  <si>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</si>
  <si>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</si>
  <si>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</si>
  <si>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</si>
  <si>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</si>
  <si>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</si>
  <si>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</si>
  <si>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</si>
  <si>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</si>
  <si>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</si>
  <si>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</si>
  <si>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</si>
  <si>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</si>
  <si>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</si>
  <si>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</si>
  <si>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</si>
  <si>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</si>
  <si>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</si>
  <si>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</si>
  <si>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</si>
  <si>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</si>
  <si>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</si>
  <si>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</si>
  <si>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</si>
  <si>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</si>
  <si>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</si>
  <si>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</si>
  <si>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</si>
  <si>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</si>
  <si>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</si>
  <si>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</si>
  <si>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</si>
  <si>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</si>
  <si>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</si>
  <si>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</si>
  <si>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</si>
  <si>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</si>
  <si>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</si>
  <si>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</si>
  <si>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</si>
  <si>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</si>
  <si>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</si>
  <si>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</si>
  <si>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</si>
  <si>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</si>
  <si>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</si>
  <si>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</si>
  <si>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</si>
  <si>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</si>
  <si>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</si>
  <si>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</si>
  <si>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</si>
  <si>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</si>
  <si>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</si>
  <si>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</si>
  <si>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</si>
  <si>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</si>
  <si>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</si>
  <si>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</si>
  <si>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</si>
  <si>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</si>
  <si>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</si>
  <si>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</si>
  <si>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</si>
  <si>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</si>
  <si>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</si>
  <si>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</si>
  <si>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</si>
  <si>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</si>
  <si>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</si>
  <si>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</si>
  <si>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</si>
  <si>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</si>
  <si>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</si>
  <si>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</si>
  <si>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</si>
  <si>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</si>
  <si>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</si>
  <si>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</si>
  <si>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</si>
  <si>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</si>
  <si>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</si>
  <si>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</si>
  <si>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</si>
  <si>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</si>
  <si>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</si>
  <si>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</si>
  <si>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</si>
  <si>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</si>
  <si>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</si>
  <si>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</si>
  <si>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</si>
  <si>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</si>
  <si>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</si>
  <si>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</si>
  <si>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</si>
  <si>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</si>
  <si>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</si>
  <si>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</si>
  <si>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</si>
  <si>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</si>
  <si>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</si>
  <si>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</si>
  <si>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</si>
  <si>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</si>
  <si>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</si>
  <si>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</si>
  <si>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</si>
  <si>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</si>
  <si>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</si>
  <si>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</si>
  <si>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</si>
  <si>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</si>
  <si>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</si>
  <si>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</si>
  <si>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</si>
  <si>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</si>
  <si>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</si>
  <si>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</si>
  <si>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</si>
  <si>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</si>
  <si>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</si>
  <si>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</si>
  <si>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</si>
  <si>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</si>
  <si>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</si>
  <si>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</si>
  <si>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</si>
  <si>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</si>
  <si>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</si>
  <si>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</si>
  <si>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</si>
  <si>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</si>
  <si>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</si>
  <si>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</si>
  <si>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</si>
  <si>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</si>
  <si>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</si>
  <si>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</si>
  <si>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</si>
  <si>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</si>
  <si>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</si>
  <si>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</si>
  <si>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</si>
  <si>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</si>
  <si>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</si>
  <si>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</si>
  <si>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</si>
  <si>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</si>
  <si>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</si>
  <si>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</si>
  <si>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</si>
  <si>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</si>
  <si>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</si>
  <si>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</si>
  <si>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</si>
  <si>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</si>
  <si>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</si>
  <si>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</si>
  <si>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</si>
  <si>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</si>
  <si>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</si>
  <si>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</si>
  <si>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</si>
  <si>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</si>
  <si>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</si>
  <si>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</si>
  <si>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</si>
  <si>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</si>
  <si>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</si>
  <si>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</si>
  <si>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</si>
  <si>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</si>
  <si>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</si>
  <si>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</si>
  <si>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</si>
  <si>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</si>
  <si>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</si>
  <si>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</si>
  <si>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</si>
  <si>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</si>
  <si>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</si>
  <si>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</si>
  <si>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</si>
  <si>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</si>
  <si>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</si>
  <si>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</si>
  <si>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</si>
  <si>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</si>
  <si>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</si>
  <si>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</si>
  <si>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</si>
  <si>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</si>
  <si>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</si>
  <si>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</si>
  <si>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</si>
  <si>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</si>
  <si>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</si>
  <si>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</si>
  <si>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</si>
  <si>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</si>
  <si>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</si>
  <si>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</si>
  <si>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</si>
  <si>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</si>
  <si>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</si>
  <si>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</si>
  <si>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</si>
  <si>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</si>
  <si>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</si>
  <si>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</si>
  <si>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</si>
  <si>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</si>
  <si>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</si>
  <si>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</si>
  <si>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</si>
  <si>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</si>
  <si>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</si>
  <si>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</si>
  <si>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</si>
  <si>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</si>
  <si>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</si>
  <si>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</si>
  <si>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</si>
  <si>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</si>
  <si>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</si>
  <si>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</si>
  <si>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</si>
  <si>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</si>
  <si>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</si>
  <si>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</si>
  <si>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</si>
  <si>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</si>
  <si>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</si>
  <si>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</si>
  <si>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</si>
  <si>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</si>
  <si>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</si>
  <si>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</si>
  <si>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</si>
  <si>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</si>
  <si>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</si>
  <si>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</si>
  <si>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</si>
  <si>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</si>
  <si>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</si>
  <si>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</si>
  <si>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</si>
  <si>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</si>
  <si>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</si>
  <si>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</si>
  <si>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</si>
  <si>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</si>
  <si>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</si>
  <si>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</si>
  <si>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</si>
  <si>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</si>
  <si>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</si>
  <si>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</si>
  <si>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</si>
  <si>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</si>
  <si>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</si>
  <si>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</si>
  <si>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</si>
  <si>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</si>
  <si>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</si>
  <si>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</si>
  <si>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</si>
  <si>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</si>
  <si>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</si>
  <si>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</si>
  <si>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</si>
  <si>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</si>
  <si>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</si>
  <si>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</si>
  <si>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</si>
  <si>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</si>
  <si>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</si>
  <si>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</si>
  <si>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</si>
  <si>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</si>
  <si>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</si>
  <si>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</si>
  <si>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</si>
  <si>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</si>
  <si>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</si>
  <si>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</si>
  <si>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</si>
  <si>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</si>
  <si>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</si>
  <si>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</si>
  <si>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</si>
  <si>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</si>
  <si>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</si>
  <si>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</si>
  <si>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</si>
  <si>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</si>
  <si>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</si>
  <si>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</si>
  <si>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</si>
  <si>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</si>
  <si>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</si>
  <si>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</si>
  <si>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</si>
  <si>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</si>
  <si>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</si>
  <si>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</si>
  <si>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</si>
  <si>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</si>
  <si>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</si>
  <si>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</si>
  <si>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</si>
  <si>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</si>
  <si>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</si>
  <si>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</si>
  <si>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</si>
  <si>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</si>
  <si>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</si>
  <si>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</si>
  <si>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</si>
  <si>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</si>
  <si>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</si>
  <si>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</si>
  <si>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</si>
  <si>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</si>
  <si>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</si>
  <si>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</si>
  <si>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</si>
  <si>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</si>
  <si>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</si>
  <si>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</si>
  <si>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</si>
  <si>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</si>
  <si>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</si>
  <si>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</si>
  <si>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</si>
  <si>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</si>
  <si>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</si>
  <si>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</si>
  <si>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</si>
  <si>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</si>
  <si>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</si>
  <si>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</si>
  <si>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</si>
  <si>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</si>
  <si>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</si>
  <si>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</si>
  <si>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</si>
  <si>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</si>
  <si>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</si>
  <si>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</si>
  <si>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</si>
  <si>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</si>
  <si>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</si>
  <si>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</si>
  <si>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</si>
  <si>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</si>
  <si>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</si>
  <si>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</si>
  <si>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</si>
  <si>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</si>
  <si>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</si>
  <si>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</si>
  <si>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</si>
  <si>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</si>
  <si>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</si>
  <si>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</si>
  <si>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</si>
  <si>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</si>
  <si>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</si>
  <si>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</si>
  <si>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</si>
  <si>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</si>
  <si>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</si>
  <si>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</si>
  <si>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</si>
  <si>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</si>
  <si>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</si>
  <si>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</si>
  <si>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</si>
  <si>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</si>
  <si>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</si>
  <si>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</si>
  <si>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</si>
  <si>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</si>
  <si>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</si>
  <si>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</si>
  <si>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</si>
  <si>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</si>
  <si>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</si>
  <si>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</si>
  <si>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</si>
  <si>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</si>
  <si>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</si>
  <si>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</si>
  <si>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</si>
  <si>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</si>
  <si>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</si>
  <si>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</si>
  <si>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</si>
  <si>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</si>
  <si>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</si>
  <si>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</si>
  <si>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</si>
  <si>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</si>
  <si>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</si>
  <si>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</si>
  <si>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</si>
  <si>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</si>
  <si>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</si>
  <si>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</si>
  <si>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</si>
  <si>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</si>
  <si>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</si>
  <si>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</si>
  <si>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</si>
  <si>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</si>
  <si>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</si>
  <si>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</si>
  <si>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</si>
  <si>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</si>
  <si>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</si>
  <si>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</si>
  <si>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</si>
  <si>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</si>
  <si>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</si>
  <si>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</si>
  <si>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</si>
  <si>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</si>
  <si>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</si>
  <si>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</si>
  <si>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</si>
  <si>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</si>
  <si>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</si>
  <si>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</si>
  <si>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</si>
  <si>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</si>
  <si>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</si>
  <si>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</si>
  <si>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</si>
  <si>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</si>
  <si>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</si>
  <si>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</si>
  <si>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</si>
  <si>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</si>
  <si>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</si>
  <si>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</si>
  <si>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</si>
  <si>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</si>
  <si>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</si>
  <si>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</si>
  <si>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</si>
  <si>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</si>
  <si>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</si>
  <si>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</si>
  <si>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</si>
  <si>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</si>
  <si>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</si>
  <si>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</si>
  <si>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</si>
  <si>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</si>
  <si>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</si>
  <si>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</si>
  <si>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</si>
  <si>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</si>
  <si>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</si>
  <si>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</si>
  <si>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</si>
  <si>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</si>
  <si>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</si>
  <si>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</si>
  <si>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</si>
  <si>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</si>
  <si>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</si>
  <si>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</si>
  <si>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</si>
  <si>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</si>
  <si>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</si>
  <si>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</si>
  <si>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</si>
  <si>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</si>
  <si>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</si>
  <si>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</si>
  <si>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</si>
  <si>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</si>
  <si>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</si>
  <si>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</si>
  <si>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</si>
  <si>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</si>
  <si>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</si>
  <si>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</si>
  <si>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</si>
  <si>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</si>
  <si>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</si>
  <si>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</si>
  <si>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</si>
  <si>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</si>
  <si>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</si>
  <si>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</si>
  <si>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</si>
  <si>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</si>
  <si>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</si>
  <si>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</si>
  <si>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</si>
  <si>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</si>
  <si>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</si>
  <si>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</si>
  <si>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</si>
  <si>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</si>
  <si>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</si>
  <si>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</si>
  <si>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</si>
  <si>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</si>
  <si>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</si>
  <si>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</si>
  <si>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</si>
  <si>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</si>
  <si>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</si>
  <si>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</si>
  <si>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</si>
  <si>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</si>
  <si>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</si>
  <si>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</si>
  <si>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</si>
  <si>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</si>
  <si>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</si>
  <si>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</si>
  <si>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</si>
  <si>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</si>
  <si>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</si>
  <si>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</si>
  <si>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</si>
  <si>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</si>
  <si>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</si>
  <si>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</si>
  <si>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</si>
  <si>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</si>
  <si>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</si>
  <si>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</si>
  <si>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</si>
  <si>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</si>
  <si>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</si>
  <si>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</si>
  <si>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</si>
  <si>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</si>
  <si>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</si>
  <si>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</si>
  <si>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</si>
  <si>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</si>
  <si>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</si>
  <si>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</si>
  <si>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</si>
  <si>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</si>
  <si>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</si>
  <si>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</si>
  <si>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</si>
  <si>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</si>
  <si>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</si>
  <si>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</si>
  <si>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</si>
  <si>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</si>
  <si>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</si>
  <si>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</si>
  <si>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</si>
  <si>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</si>
  <si>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</si>
  <si>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</si>
  <si>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</si>
  <si>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</si>
  <si>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</si>
  <si>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</si>
  <si>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</si>
  <si>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</si>
  <si>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</si>
  <si>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</si>
  <si>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</si>
  <si>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</si>
  <si>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</si>
  <si>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</si>
  <si>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</si>
  <si>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</si>
  <si>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</si>
  <si>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</si>
  <si>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</si>
  <si>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</si>
  <si>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</si>
  <si>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</si>
  <si>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</si>
  <si>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</si>
  <si>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</si>
  <si>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</si>
  <si>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</si>
  <si>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</si>
  <si>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</si>
  <si>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</si>
  <si>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</si>
  <si>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</si>
  <si>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</si>
  <si>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</si>
  <si>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</si>
  <si>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</si>
  <si>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</si>
  <si>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</si>
  <si>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</si>
  <si>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</si>
  <si>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</si>
  <si>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</si>
  <si>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</si>
  <si>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</si>
  <si>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</si>
  <si>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</si>
  <si>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</si>
  <si>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</si>
  <si>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</si>
  <si>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</si>
  <si>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</si>
  <si>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</si>
  <si>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</si>
  <si>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</si>
  <si>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</si>
  <si>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</si>
  <si>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</si>
  <si>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</si>
  <si>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</si>
  <si>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</si>
  <si>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</si>
  <si>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</si>
  <si>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</si>
  <si>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</si>
  <si>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</si>
  <si>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</si>
  <si>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</si>
  <si>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</si>
  <si>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</si>
  <si>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</si>
  <si>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</si>
  <si>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</si>
  <si>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</si>
  <si>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</si>
  <si>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</si>
  <si>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</si>
  <si>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</si>
  <si>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</si>
  <si>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</si>
  <si>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</si>
  <si>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</si>
  <si>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</si>
  <si>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</si>
  <si>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</si>
  <si>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</si>
  <si>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</si>
  <si>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</si>
  <si>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</si>
  <si>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</si>
  <si>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</si>
  <si>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</si>
  <si>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</si>
  <si>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</si>
  <si>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</si>
  <si>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</si>
  <si>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</si>
  <si>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</si>
  <si>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</si>
  <si>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</si>
  <si>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</si>
  <si>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</si>
  <si>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</si>
  <si>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</si>
  <si>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</si>
  <si>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</si>
  <si>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</si>
  <si>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</si>
  <si>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</si>
  <si>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</si>
  <si>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</si>
  <si>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</si>
  <si>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</si>
  <si>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</si>
  <si>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</si>
  <si>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</si>
  <si>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</si>
  <si>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</si>
  <si>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</si>
  <si>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</si>
  <si>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</si>
  <si>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</si>
  <si>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</si>
  <si>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</si>
  <si>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</si>
  <si>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</si>
  <si>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</si>
  <si>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</si>
  <si>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</si>
  <si>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</si>
  <si>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</si>
  <si>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</si>
  <si>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</si>
  <si>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</si>
  <si>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</si>
  <si>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</si>
  <si>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</si>
  <si>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</si>
  <si>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</si>
  <si>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</si>
  <si>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</si>
  <si>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</si>
  <si>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</si>
  <si>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</si>
  <si>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</si>
  <si>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</si>
  <si>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</si>
  <si>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</si>
  <si>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</si>
  <si>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</si>
  <si>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</si>
  <si>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</si>
  <si>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</si>
  <si>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</si>
  <si>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</si>
  <si>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</si>
  <si>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</si>
  <si>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</si>
  <si>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</si>
  <si>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</si>
  <si>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</si>
  <si>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</si>
  <si>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</si>
  <si>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</si>
  <si>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</si>
  <si>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</si>
  <si>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</si>
  <si>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</si>
  <si>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</si>
  <si>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</si>
  <si>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</si>
  <si>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</si>
  <si>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</si>
  <si>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</si>
  <si>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</si>
  <si>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</si>
  <si>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</si>
  <si>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</si>
  <si>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</si>
  <si>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</si>
  <si>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</si>
  <si>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</si>
  <si>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</si>
  <si>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</si>
  <si>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</si>
  <si>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</si>
  <si>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</si>
  <si>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</si>
  <si>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</si>
  <si>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</si>
  <si>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</si>
  <si>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</si>
  <si>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</si>
  <si>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</si>
  <si>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</si>
  <si>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</si>
  <si>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</si>
  <si>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</si>
  <si>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</si>
  <si>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</si>
  <si>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</si>
  <si>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</si>
  <si>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</si>
  <si>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</si>
  <si>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</si>
  <si>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</si>
  <si>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</si>
  <si>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</si>
  <si>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</si>
  <si>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</si>
  <si>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</si>
  <si>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</si>
  <si>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</si>
  <si>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</si>
  <si>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</si>
  <si>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</si>
  <si>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</si>
  <si>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</si>
  <si>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</si>
  <si>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</si>
  <si>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</si>
  <si>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</si>
  <si>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</si>
  <si>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</si>
  <si>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</si>
  <si>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</si>
  <si>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</si>
  <si>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</si>
  <si>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</si>
  <si>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</si>
  <si>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</si>
  <si>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</si>
  <si>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</si>
  <si>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</si>
  <si>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</si>
  <si>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</si>
  <si>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</si>
  <si>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</si>
  <si>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</si>
  <si>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</si>
  <si>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</si>
  <si>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</si>
  <si>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</si>
  <si>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</si>
  <si>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</si>
  <si>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</si>
  <si>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</si>
  <si>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</si>
  <si>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</si>
  <si>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</si>
  <si>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</si>
  <si>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</si>
  <si>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</si>
  <si>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</si>
  <si>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</si>
  <si>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</si>
  <si>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</si>
  <si>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</si>
  <si>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</si>
  <si>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</si>
  <si>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</si>
  <si>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</si>
  <si>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</si>
  <si>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</si>
  <si>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</si>
  <si>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</si>
  <si>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</si>
  <si>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</si>
  <si>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</si>
  <si>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</si>
  <si>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</si>
  <si>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</si>
  <si>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</si>
  <si>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</si>
  <si>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</si>
  <si>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</si>
  <si>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</si>
  <si>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</si>
  <si>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</si>
  <si>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</si>
  <si>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</si>
  <si>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</si>
  <si>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</si>
  <si>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</si>
  <si>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</si>
  <si>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</si>
  <si>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</si>
  <si>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</si>
  <si>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</si>
  <si>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</si>
  <si>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</si>
  <si>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</si>
  <si>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</si>
  <si>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</si>
  <si>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</si>
  <si>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</si>
  <si>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</si>
  <si>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</si>
  <si>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</si>
  <si>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</si>
  <si>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</si>
  <si>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</si>
  <si>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</si>
  <si>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</si>
  <si>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</si>
  <si>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</si>
  <si>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</si>
  <si>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</si>
  <si>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</si>
  <si>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</si>
  <si>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</si>
  <si>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</si>
  <si>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</si>
  <si>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</si>
  <si>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</si>
  <si>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</si>
  <si>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</si>
  <si>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</si>
  <si>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</si>
  <si>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</si>
  <si>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</si>
  <si>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</si>
  <si>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</si>
  <si>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</si>
  <si>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</si>
  <si>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</si>
  <si>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</si>
  <si>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</si>
  <si>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</si>
  <si>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</si>
  <si>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</si>
  <si>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</si>
  <si>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</si>
  <si>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</si>
  <si>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</si>
  <si>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</si>
  <si>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</si>
  <si>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</si>
  <si>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</si>
  <si>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</si>
  <si>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</si>
  <si>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</si>
  <si>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</si>
  <si>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</si>
  <si>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</si>
  <si>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</si>
  <si>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</si>
  <si>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</si>
  <si>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</si>
  <si>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</si>
  <si>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</si>
  <si>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</si>
  <si>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</si>
  <si>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</si>
  <si>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</si>
  <si>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</si>
  <si>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</si>
  <si>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</si>
  <si>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</si>
  <si>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</si>
  <si>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</si>
  <si>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</si>
  <si>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</si>
  <si>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</si>
  <si>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</si>
  <si>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</si>
  <si>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</si>
  <si>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</si>
  <si>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</si>
  <si>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</si>
  <si>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</si>
  <si>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</si>
  <si>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</si>
  <si>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</si>
  <si>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</si>
  <si>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</si>
  <si>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</si>
  <si>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</si>
  <si>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</si>
  <si>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</si>
  <si>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</si>
  <si>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</si>
  <si>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</si>
  <si>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</si>
  <si>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</si>
  <si>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</si>
  <si>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</si>
  <si>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</si>
  <si>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</si>
  <si>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</si>
  <si>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</si>
  <si>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</si>
  <si>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</si>
  <si>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</si>
  <si>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</si>
  <si>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</si>
  <si>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</si>
  <si>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</si>
  <si>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</si>
  <si>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</si>
  <si>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</si>
  <si>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</si>
  <si>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</si>
  <si>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</si>
  <si>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</si>
  <si>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</si>
  <si>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</si>
  <si>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</si>
  <si>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</si>
  <si>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</si>
  <si>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</si>
  <si>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</si>
  <si>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</si>
  <si>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</si>
  <si>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</si>
  <si>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</si>
  <si>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</si>
  <si>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</si>
  <si>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</si>
  <si>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</si>
  <si>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</si>
  <si>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</si>
  <si>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</si>
  <si>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</si>
  <si>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</si>
  <si>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</si>
  <si>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</si>
  <si>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</si>
  <si>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</si>
  <si>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</si>
  <si>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</si>
  <si>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</si>
  <si>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</si>
  <si>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</si>
  <si>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</si>
  <si>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</si>
  <si>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</si>
  <si>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</si>
  <si>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</si>
  <si>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</si>
  <si>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</si>
  <si>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</si>
  <si>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</si>
  <si>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</si>
  <si>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</si>
  <si>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</si>
  <si>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</si>
  <si>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</si>
  <si>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</si>
  <si>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</si>
  <si>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</si>
  <si>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</si>
  <si>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</si>
  <si>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</si>
  <si>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</si>
  <si>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</si>
  <si>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</si>
  <si>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</si>
  <si>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</si>
  <si>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</si>
  <si>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</si>
  <si>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</si>
  <si>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</si>
  <si>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</si>
  <si>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</si>
  <si>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</si>
  <si>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</si>
  <si>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</si>
  <si>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</si>
  <si>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</si>
  <si>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</si>
  <si>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</si>
  <si>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</si>
  <si>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</si>
  <si>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</si>
  <si>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</si>
  <si>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</si>
  <si>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</si>
  <si>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</si>
  <si>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</si>
  <si>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</si>
  <si>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</si>
  <si>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</si>
  <si>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</si>
  <si>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</si>
  <si>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</si>
  <si>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</si>
  <si>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</si>
  <si>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</si>
  <si>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</si>
  <si>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</si>
  <si>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</si>
  <si>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</si>
  <si>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</si>
  <si>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</si>
  <si>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</si>
  <si>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</si>
  <si>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</si>
  <si>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</si>
  <si>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</si>
  <si>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</si>
  <si>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</si>
  <si>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</si>
  <si>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</si>
  <si>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</si>
  <si>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</si>
  <si>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</si>
  <si>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</si>
  <si>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</si>
  <si>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</si>
  <si>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</si>
  <si>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</si>
  <si>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</si>
  <si>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</si>
  <si>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</si>
  <si>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</si>
  <si>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</si>
  <si>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</si>
  <si>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</si>
  <si>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</si>
  <si>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</si>
  <si>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</si>
  <si>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</si>
  <si>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</si>
  <si>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</si>
  <si>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</si>
  <si>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</si>
  <si>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</si>
  <si>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</si>
  <si>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</si>
  <si>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</si>
  <si>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</si>
  <si>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</si>
  <si>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</si>
  <si>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</si>
  <si>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</si>
  <si>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</si>
  <si>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</si>
  <si>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</si>
  <si>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</si>
  <si>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</si>
  <si>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</si>
  <si>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</si>
  <si>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</si>
  <si>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</si>
  <si>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</si>
  <si>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</si>
  <si>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</si>
  <si>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</si>
  <si>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</si>
  <si>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</si>
  <si>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</si>
  <si>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</si>
  <si>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</si>
  <si>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</si>
  <si>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</si>
  <si>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</si>
  <si>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</si>
  <si>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</si>
  <si>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</si>
  <si>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</si>
  <si>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</si>
  <si>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</si>
  <si>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</si>
  <si>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</si>
  <si>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</si>
  <si>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</si>
  <si>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</si>
  <si>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</si>
  <si>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</si>
  <si>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</si>
  <si>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</si>
  <si>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</si>
  <si>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</si>
  <si>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</si>
  <si>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</si>
  <si>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</si>
  <si>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</si>
  <si>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</si>
  <si>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</si>
  <si>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</si>
  <si>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</si>
  <si>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</si>
  <si>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</si>
  <si>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</si>
  <si>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</si>
  <si>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</si>
  <si>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</si>
  <si>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</si>
  <si>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</si>
  <si>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</si>
  <si>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</si>
  <si>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</si>
  <si>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</si>
  <si>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</si>
  <si>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</si>
  <si>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</si>
  <si>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</si>
  <si>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</si>
  <si>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</si>
  <si>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</si>
  <si>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</si>
  <si>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</si>
  <si>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</si>
  <si>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</si>
  <si>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</si>
  <si>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</si>
  <si>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</si>
  <si>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</si>
  <si>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</si>
  <si>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</si>
  <si>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</si>
  <si>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</si>
  <si>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</si>
  <si>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</si>
  <si>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</si>
  <si>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</si>
  <si>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</si>
  <si>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</si>
  <si>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</si>
  <si>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</si>
  <si>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</si>
  <si>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</si>
  <si>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</si>
  <si>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</si>
  <si>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</si>
  <si>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</si>
  <si>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</si>
  <si>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</si>
  <si>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</si>
  <si>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</si>
  <si>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</si>
  <si>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</si>
  <si>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</si>
  <si>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</si>
  <si>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</si>
  <si>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</si>
  <si>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</si>
  <si>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</si>
  <si>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</si>
  <si>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</si>
  <si>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</si>
  <si>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</si>
  <si>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</si>
  <si>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</si>
  <si>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</si>
  <si>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</si>
  <si>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</si>
  <si>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</si>
  <si>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</si>
  <si>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</si>
  <si>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</si>
  <si>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</si>
  <si>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</si>
  <si>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</si>
  <si>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</si>
  <si>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</si>
  <si>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</si>
  <si>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</si>
  <si>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</si>
  <si>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</si>
  <si>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</si>
  <si>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</si>
  <si>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</si>
  <si>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</si>
  <si>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</si>
  <si>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</si>
  <si>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</si>
  <si>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</si>
  <si>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</si>
  <si>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</si>
  <si>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</si>
  <si>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</si>
  <si>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</si>
  <si>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</si>
  <si>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</si>
  <si>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</si>
  <si>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</si>
  <si>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</si>
  <si>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</si>
  <si>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</si>
  <si>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</si>
  <si>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</si>
  <si>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</si>
  <si>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</si>
  <si>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</si>
  <si>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</si>
  <si>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</si>
  <si>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</si>
  <si>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</si>
  <si>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</si>
  <si>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</si>
  <si>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</si>
  <si>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</si>
  <si>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</si>
  <si>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</si>
  <si>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</si>
  <si>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</si>
  <si>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</si>
  <si>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</si>
  <si>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</si>
  <si>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</si>
  <si>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</si>
  <si>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</si>
  <si>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</si>
  <si>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</si>
  <si>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</si>
  <si>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</si>
  <si>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</si>
  <si>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</si>
  <si>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</si>
  <si>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</si>
  <si>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</si>
  <si>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</si>
  <si>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</si>
  <si>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</si>
  <si>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</si>
  <si>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</si>
  <si>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</si>
  <si>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</si>
  <si>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</si>
  <si>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</si>
  <si>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</si>
  <si>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</si>
  <si>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</si>
  <si>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</si>
  <si>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</si>
  <si>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</si>
  <si>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</si>
  <si>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</si>
  <si>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</si>
  <si>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</si>
  <si>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</si>
  <si>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</si>
  <si>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</si>
  <si>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</si>
  <si>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</si>
  <si>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</si>
  <si>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</si>
  <si>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</si>
  <si>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</si>
  <si>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</si>
  <si>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</si>
  <si>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</si>
  <si>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</si>
  <si>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</si>
  <si>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</si>
  <si>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</si>
  <si>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</si>
  <si>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</si>
  <si>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</si>
  <si>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</si>
  <si>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</si>
  <si>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</si>
  <si>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</si>
  <si>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</si>
  <si>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</si>
  <si>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</si>
  <si>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</si>
  <si>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</si>
  <si>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</si>
  <si>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</si>
  <si>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</si>
  <si>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</si>
  <si>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</si>
  <si>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</si>
  <si>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</si>
  <si>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</si>
  <si>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</si>
  <si>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</si>
  <si>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</si>
  <si>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</si>
  <si>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</si>
  <si>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</si>
  <si>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</si>
  <si>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</si>
  <si>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</si>
  <si>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</si>
  <si>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</si>
  <si>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</si>
  <si>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</si>
  <si>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</si>
  <si>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</si>
  <si>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</si>
  <si>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</si>
  <si>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</si>
  <si>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</si>
  <si>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</si>
  <si>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</si>
  <si>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</si>
  <si>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</si>
  <si>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</si>
  <si>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</si>
  <si>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</si>
  <si>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</si>
  <si>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</si>
  <si>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</si>
  <si>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</si>
  <si>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</si>
  <si>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</si>
  <si>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</si>
  <si>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</si>
  <si>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</si>
  <si>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</si>
  <si>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</si>
  <si>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</si>
  <si>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</si>
  <si>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</si>
  <si>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</si>
  <si>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</si>
  <si>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</si>
  <si>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</si>
  <si>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</si>
  <si>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</si>
  <si>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</si>
  <si>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</si>
  <si>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</si>
  <si>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</si>
  <si>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</si>
  <si>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</si>
  <si>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</si>
  <si>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</si>
  <si>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</si>
  <si>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</si>
  <si>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</si>
  <si>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</si>
  <si>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</si>
  <si>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</si>
  <si>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</si>
  <si>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</si>
  <si>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</si>
  <si>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</si>
  <si>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</si>
  <si>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</si>
  <si>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</si>
  <si>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</si>
  <si>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</si>
  <si>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</si>
  <si>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</si>
  <si>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</si>
  <si>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</si>
  <si>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</si>
  <si>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</si>
  <si>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</si>
  <si>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</si>
  <si>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</si>
  <si>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</si>
  <si>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</si>
  <si>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</si>
  <si>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</si>
  <si>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</si>
  <si>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</si>
  <si>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</si>
  <si>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</si>
  <si>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</si>
  <si>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</si>
  <si>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</si>
  <si>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</si>
  <si>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</si>
  <si>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</si>
  <si>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</si>
  <si>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</si>
  <si>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</si>
  <si>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</si>
  <si>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</si>
  <si>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</si>
  <si>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</si>
  <si>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</si>
  <si>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</si>
  <si>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</si>
  <si>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</si>
  <si>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</si>
  <si>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</si>
  <si>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</si>
  <si>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</si>
  <si>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</si>
  <si>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</si>
  <si>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</si>
  <si>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</si>
  <si>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</si>
  <si>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</si>
  <si>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</si>
  <si>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</si>
  <si>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</si>
  <si>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</si>
  <si>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</si>
  <si>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</si>
  <si>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</si>
  <si>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</si>
  <si>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</si>
  <si>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</si>
  <si>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</si>
  <si>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</si>
  <si>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</si>
  <si>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</si>
  <si>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</si>
  <si>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</si>
  <si>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</si>
  <si>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</si>
  <si>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</si>
  <si>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</si>
  <si>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</si>
  <si>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</si>
  <si>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</si>
  <si>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</si>
  <si>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</si>
  <si>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</si>
  <si>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</si>
  <si>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</si>
  <si>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</si>
  <si>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</si>
  <si>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</si>
  <si>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</si>
  <si>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</si>
  <si>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</si>
  <si>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</si>
  <si>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</si>
  <si>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</si>
  <si>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</si>
  <si>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</si>
  <si>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</si>
  <si>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</si>
  <si>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</si>
  <si>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</si>
  <si>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</si>
  <si>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</si>
  <si>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</si>
  <si>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</si>
  <si>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</si>
  <si>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</si>
  <si>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</si>
  <si>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</si>
  <si>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</si>
  <si>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</si>
  <si>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</si>
  <si>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</si>
  <si>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</si>
  <si>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</si>
  <si>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</si>
  <si>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</si>
  <si>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</si>
  <si>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</si>
  <si>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</si>
  <si>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</si>
  <si>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</si>
  <si>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</si>
  <si>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</si>
  <si>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</si>
  <si>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</si>
  <si>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</si>
  <si>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</si>
  <si>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</si>
  <si>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</si>
  <si>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</si>
  <si>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</si>
  <si>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</si>
  <si>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</si>
  <si>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</si>
  <si>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</si>
  <si>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</si>
  <si>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</si>
  <si>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</si>
  <si>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</si>
  <si>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</si>
  <si>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</si>
  <si>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</si>
  <si>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</si>
  <si>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</si>
  <si>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</si>
  <si>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</si>
  <si>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</si>
  <si>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</si>
  <si>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</si>
  <si>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</si>
  <si>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</si>
  <si>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</si>
  <si>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</si>
  <si>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</si>
  <si>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</si>
  <si>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</si>
  <si>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</si>
  <si>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</si>
  <si>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</si>
  <si>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</si>
  <si>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</si>
  <si>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</si>
  <si>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</si>
  <si>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</si>
  <si>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</si>
  <si>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</si>
  <si>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</si>
  <si>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</si>
  <si>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</si>
  <si>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</si>
  <si>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</si>
  <si>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</si>
  <si>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</si>
  <si>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</si>
  <si>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</si>
  <si>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</si>
  <si>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</si>
  <si>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</si>
  <si>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</si>
  <si>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</si>
  <si>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</si>
  <si>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</si>
  <si>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</si>
  <si>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</si>
  <si>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</si>
  <si>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</si>
  <si>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</si>
  <si>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</si>
  <si>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</si>
  <si>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</si>
  <si>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</si>
  <si>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</si>
  <si>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</si>
  <si>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</si>
  <si>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</si>
  <si>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</si>
  <si>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</si>
  <si>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</si>
  <si>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</si>
  <si>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</si>
  <si>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</si>
  <si>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</si>
  <si>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</si>
  <si>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</si>
  <si>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</si>
  <si>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</si>
  <si>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</si>
  <si>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</si>
  <si>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</si>
  <si>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</si>
  <si>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</si>
  <si>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</si>
  <si>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</si>
  <si>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</si>
  <si>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</si>
  <si>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</si>
  <si>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</si>
  <si>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</si>
  <si>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</si>
  <si>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</si>
  <si>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</si>
  <si>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</si>
  <si>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</si>
  <si>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</si>
  <si>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</si>
  <si>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</si>
  <si>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</si>
  <si>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</si>
  <si>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</si>
  <si>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</si>
  <si>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</si>
  <si>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</si>
  <si>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</si>
  <si>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</si>
  <si>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</si>
  <si>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</si>
  <si>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</si>
  <si>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</si>
  <si>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</si>
  <si>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</si>
  <si>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</si>
  <si>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</si>
  <si>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</si>
  <si>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</si>
  <si>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</si>
  <si>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</si>
  <si>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</si>
  <si>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</si>
  <si>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</si>
  <si>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</si>
  <si>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</si>
  <si>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</si>
  <si>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</si>
  <si>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</si>
  <si>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</si>
  <si>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</si>
  <si>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</si>
  <si>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</si>
  <si>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</si>
  <si>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</si>
  <si>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</si>
  <si>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</si>
  <si>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</si>
  <si>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</si>
  <si>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</si>
  <si>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</si>
  <si>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</si>
  <si>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</si>
  <si>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</si>
  <si>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</si>
  <si>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</si>
  <si>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</si>
  <si>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</si>
  <si>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</si>
  <si>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</si>
  <si>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</si>
  <si>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</si>
  <si>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</si>
  <si>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</si>
  <si>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</si>
  <si>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</si>
  <si>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</si>
  <si>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</si>
  <si>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</si>
  <si>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</si>
  <si>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</si>
  <si>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</si>
  <si>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</si>
  <si>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</si>
  <si>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</si>
  <si>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</si>
  <si>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</si>
  <si>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</si>
  <si>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</si>
  <si>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</si>
  <si>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</si>
  <si>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</si>
  <si>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</si>
  <si>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</si>
  <si>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</si>
  <si>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</si>
  <si>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</si>
  <si>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</si>
  <si>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</si>
  <si>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</si>
  <si>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</si>
  <si>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</si>
  <si>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</si>
  <si>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</si>
  <si>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</si>
  <si>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</si>
  <si>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</si>
  <si>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</si>
  <si>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</si>
  <si>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</si>
  <si>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</si>
  <si>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</si>
  <si>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</si>
  <si>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</si>
  <si>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</si>
  <si>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</si>
  <si>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</si>
  <si>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</si>
  <si>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</si>
  <si>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</si>
  <si>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</si>
  <si>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</si>
  <si>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</si>
  <si>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</si>
  <si>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</si>
  <si>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</si>
  <si>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</si>
  <si>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</si>
  <si>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</si>
  <si>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</si>
  <si>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</si>
  <si>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</si>
  <si>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</si>
  <si>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</si>
  <si>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</si>
  <si>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</si>
  <si>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</si>
  <si>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</si>
  <si>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</si>
  <si>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</si>
  <si>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</si>
  <si>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</si>
  <si>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</si>
  <si>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</si>
  <si>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</si>
  <si>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</si>
  <si>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</si>
  <si>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</si>
  <si>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</si>
  <si>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</si>
  <si>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</si>
  <si>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</si>
  <si>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</si>
  <si>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</si>
  <si>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</si>
  <si>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</si>
  <si>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</si>
  <si>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</si>
  <si>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</si>
  <si>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</si>
  <si>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</si>
  <si>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</si>
  <si>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</si>
  <si>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</si>
  <si>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</si>
  <si>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</si>
  <si>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</si>
  <si>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</si>
  <si>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</si>
  <si>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</si>
  <si>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</si>
  <si>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</si>
  <si>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</si>
  <si>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</si>
  <si>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</si>
  <si>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</si>
  <si>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</si>
  <si>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</si>
  <si>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</si>
  <si>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</si>
  <si>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</si>
  <si>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</si>
  <si>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</si>
  <si>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</si>
  <si>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</si>
  <si>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</si>
  <si>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</si>
  <si>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</si>
  <si>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</si>
  <si>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</si>
  <si>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</si>
  <si>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</si>
  <si>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</si>
  <si>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</si>
  <si>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</si>
  <si>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</si>
  <si>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</si>
  <si>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</si>
  <si>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</si>
  <si>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</si>
  <si>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</si>
  <si>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</si>
  <si>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</si>
  <si>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</si>
  <si>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</si>
  <si>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</si>
  <si>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</si>
  <si>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</si>
  <si>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</si>
  <si>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</si>
  <si>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</si>
  <si>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</si>
  <si>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</si>
  <si>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</si>
  <si>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</si>
  <si>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</si>
  <si>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</si>
  <si>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</si>
  <si>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</si>
  <si>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</si>
  <si>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</si>
  <si>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</si>
  <si>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</si>
  <si>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</si>
  <si>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</si>
  <si>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</si>
  <si>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</si>
  <si>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</si>
  <si>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</si>
  <si>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</si>
  <si>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</si>
  <si>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</si>
  <si>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</si>
  <si>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</si>
  <si>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</si>
  <si>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</si>
  <si>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</si>
  <si>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</si>
  <si>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</si>
  <si>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</si>
  <si>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</si>
  <si>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</si>
  <si>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</si>
  <si>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</si>
  <si>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</si>
  <si>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</si>
  <si>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</si>
  <si>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</si>
  <si>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</si>
  <si>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</si>
  <si>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</si>
  <si>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</si>
  <si>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</si>
  <si>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</si>
  <si>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</si>
  <si>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</si>
  <si>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</si>
  <si>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</si>
  <si>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</si>
  <si>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</si>
  <si>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</si>
  <si>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</si>
  <si>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</si>
  <si>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</si>
  <si>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</si>
  <si>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</si>
  <si>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</si>
  <si>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</si>
  <si>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</si>
  <si>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</si>
  <si>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</si>
  <si>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</si>
  <si>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</si>
  <si>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</si>
  <si>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</si>
  <si>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</si>
  <si>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</si>
  <si>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</si>
  <si>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</si>
  <si>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</si>
  <si>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</si>
  <si>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</si>
  <si>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</si>
  <si>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</si>
  <si>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</si>
  <si>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</si>
  <si>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</si>
  <si>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</si>
  <si>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</si>
  <si>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</si>
  <si>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</si>
  <si>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</si>
  <si>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</si>
  <si>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</si>
  <si>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</si>
  <si>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</si>
  <si>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</si>
  <si>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</si>
  <si>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</si>
  <si>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</si>
  <si>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</si>
  <si>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</si>
  <si>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</si>
  <si>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</si>
  <si>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</si>
  <si>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</si>
  <si>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</si>
  <si>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</si>
  <si>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</si>
  <si>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</si>
  <si>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</si>
  <si>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</si>
  <si>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</si>
  <si>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</si>
  <si>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</si>
  <si>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</si>
  <si>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</si>
  <si>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</si>
  <si>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</si>
  <si>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</si>
  <si>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</si>
  <si>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</si>
  <si>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</si>
  <si>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</si>
  <si>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</si>
  <si>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</si>
  <si>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</si>
  <si>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</si>
  <si>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</si>
  <si>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</si>
  <si>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</si>
  <si>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</si>
  <si>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</si>
  <si>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</si>
  <si>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</si>
  <si>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</si>
  <si>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</si>
  <si>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</si>
  <si>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</si>
  <si>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</si>
  <si>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</si>
  <si>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</si>
  <si>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</si>
  <si>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</si>
  <si>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</si>
  <si>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</si>
  <si>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</si>
  <si>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</si>
  <si>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</si>
  <si>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</si>
  <si>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</si>
  <si>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</si>
  <si>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</si>
  <si>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</si>
  <si>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</si>
  <si>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</si>
  <si>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</si>
  <si>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</si>
  <si>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</si>
  <si>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</si>
  <si>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</si>
  <si>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</si>
  <si>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</si>
  <si>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</si>
  <si>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</si>
  <si>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</si>
  <si>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</si>
  <si>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</si>
  <si>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</si>
  <si>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</si>
  <si>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</si>
  <si>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</si>
  <si>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</si>
  <si>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</si>
  <si>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</si>
  <si>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</si>
  <si>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</si>
  <si>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</si>
  <si>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</si>
  <si>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</si>
  <si>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</si>
  <si>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</si>
  <si>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</si>
  <si>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</si>
  <si>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</si>
  <si>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</si>
  <si>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</si>
  <si>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</si>
  <si>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</si>
  <si>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</si>
  <si>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</si>
  <si>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</si>
  <si>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</si>
  <si>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</si>
  <si>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</si>
  <si>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</si>
  <si>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</si>
  <si>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</si>
  <si>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</si>
  <si>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</si>
  <si>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</si>
  <si>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</si>
  <si>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</si>
  <si>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</si>
  <si>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</si>
  <si>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</si>
  <si>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</si>
  <si>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</si>
  <si>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</si>
  <si>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</si>
  <si>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</si>
  <si>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</si>
  <si>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</si>
  <si>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</si>
  <si>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</si>
  <si>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</si>
  <si>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</si>
  <si>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</si>
  <si>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</si>
  <si>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</si>
  <si>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</si>
  <si>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</si>
  <si>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</si>
  <si>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</si>
  <si>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</si>
  <si>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</si>
  <si>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</si>
  <si>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</si>
  <si>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</si>
  <si>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</si>
  <si>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</si>
  <si>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</si>
  <si>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</si>
  <si>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</si>
  <si>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</si>
  <si>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</si>
  <si>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</si>
  <si>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</si>
  <si>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</si>
  <si>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</si>
  <si>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</si>
  <si>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</si>
  <si>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</si>
  <si>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</si>
  <si>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</si>
  <si>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</si>
  <si>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</si>
  <si>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</si>
  <si>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</si>
  <si>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</si>
  <si>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</si>
  <si>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</si>
  <si>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</si>
  <si>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</si>
  <si>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</si>
  <si>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</si>
  <si>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</si>
  <si>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</si>
  <si>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</si>
  <si>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</si>
  <si>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</si>
  <si>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</si>
  <si>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</si>
  <si>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</si>
  <si>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</si>
  <si>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</si>
  <si>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</si>
  <si>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</si>
  <si>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</si>
  <si>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</si>
  <si>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</si>
  <si>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</si>
  <si>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</si>
  <si>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</si>
  <si>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</si>
  <si>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</si>
  <si>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</si>
  <si>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</si>
  <si>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</si>
  <si>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</si>
  <si>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</si>
  <si>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</si>
  <si>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</si>
  <si>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</si>
  <si>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</si>
  <si>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</si>
  <si>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</si>
  <si>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</si>
  <si>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</si>
  <si>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</si>
  <si>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</si>
  <si>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</si>
  <si>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</si>
  <si>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</si>
  <si>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</si>
  <si>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</si>
  <si>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</si>
  <si>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</si>
  <si>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</si>
  <si>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</si>
  <si>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</si>
  <si>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</si>
  <si>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</si>
  <si>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</si>
  <si>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</si>
  <si>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</si>
  <si>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</si>
  <si>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</si>
  <si>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</si>
  <si>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</si>
  <si>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</si>
  <si>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</si>
  <si>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</si>
  <si>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</si>
  <si>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</si>
  <si>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</si>
  <si>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</si>
  <si>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</si>
  <si>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</si>
  <si>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</si>
  <si>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</si>
  <si>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</si>
  <si>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</si>
  <si>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</si>
  <si>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</si>
  <si>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</si>
  <si>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</si>
  <si>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</si>
  <si>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</si>
  <si>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</si>
  <si>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</si>
  <si>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</si>
  <si>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</si>
  <si>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</si>
  <si>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</si>
  <si>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</si>
  <si>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</si>
  <si>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</si>
  <si>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</si>
  <si>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</si>
  <si>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</si>
  <si>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</si>
  <si>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</si>
  <si>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</si>
  <si>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</si>
  <si>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</si>
  <si>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</si>
  <si>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</si>
  <si>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</si>
  <si>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</si>
  <si>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</si>
  <si>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</si>
  <si>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</si>
  <si>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</si>
  <si>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</si>
  <si>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</si>
  <si>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</si>
  <si>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</si>
  <si>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</si>
  <si>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</si>
  <si>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</si>
  <si>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</si>
  <si>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</si>
  <si>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</si>
  <si>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</si>
  <si>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</si>
  <si>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</si>
  <si>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</si>
  <si>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</si>
  <si>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</si>
  <si>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</si>
  <si>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</si>
  <si>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</si>
  <si>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</si>
  <si>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</si>
  <si>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</si>
  <si>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</si>
  <si>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</si>
  <si>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</si>
  <si>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</si>
  <si>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</si>
  <si>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</si>
  <si>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</si>
  <si>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</si>
  <si>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</si>
  <si>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</si>
  <si>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</si>
  <si>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</si>
  <si>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</si>
  <si>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</si>
  <si>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</si>
  <si>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</si>
  <si>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</si>
  <si>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</si>
  <si>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</si>
  <si>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</si>
  <si>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</si>
  <si>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</si>
  <si>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</si>
  <si>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</si>
  <si>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</si>
  <si>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</si>
  <si>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</si>
  <si>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</si>
  <si>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</si>
  <si>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</si>
  <si>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</si>
  <si>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</si>
  <si>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</si>
  <si>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</si>
  <si>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</si>
  <si>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</si>
  <si>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</si>
  <si>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</si>
  <si>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</si>
  <si>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</si>
  <si>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</si>
  <si>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</si>
  <si>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</si>
  <si>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</si>
  <si>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</si>
  <si>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</si>
  <si>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</si>
  <si>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</si>
  <si>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</si>
  <si>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</si>
  <si>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</si>
  <si>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</si>
  <si>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</si>
  <si>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</si>
  <si>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</si>
  <si>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</si>
  <si>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</si>
  <si>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</si>
  <si>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</si>
  <si>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</si>
  <si>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</si>
  <si>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</si>
  <si>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</si>
  <si>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</si>
  <si>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</si>
  <si>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</si>
  <si>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</si>
  <si>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</si>
  <si>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</si>
  <si>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</si>
  <si>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</si>
  <si>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</si>
  <si>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</si>
  <si>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</si>
  <si>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</si>
  <si>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</si>
  <si>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</si>
  <si>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</si>
  <si>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</si>
  <si>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</si>
  <si>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</si>
  <si>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</si>
  <si>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</si>
  <si>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</si>
  <si>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</si>
  <si>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</si>
  <si>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</si>
  <si>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</si>
  <si>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</si>
  <si>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</si>
  <si>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</si>
  <si>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</si>
  <si>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</si>
  <si>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</si>
  <si>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</si>
  <si>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</si>
  <si>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</si>
  <si>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</si>
  <si>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</si>
  <si>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</si>
  <si>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</si>
  <si>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</si>
  <si>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</si>
  <si>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</si>
  <si>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</si>
  <si>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</si>
  <si>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</si>
  <si>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</si>
  <si>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</si>
  <si>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</si>
  <si>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</si>
  <si>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</si>
  <si>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</si>
  <si>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</si>
  <si>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</si>
  <si>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</si>
  <si>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</si>
  <si>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</si>
  <si>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</si>
  <si>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</si>
  <si>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</si>
  <si>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</si>
  <si>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</si>
  <si>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</si>
  <si>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</si>
  <si>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</si>
  <si>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</si>
  <si>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</si>
  <si>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</si>
  <si>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</si>
  <si>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</si>
  <si>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</si>
  <si>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</si>
  <si>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</si>
  <si>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</si>
  <si>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</si>
  <si>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</si>
  <si>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</si>
  <si>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</si>
  <si>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</si>
  <si>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</si>
  <si>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</si>
  <si>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</si>
  <si>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</si>
  <si>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</si>
  <si>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</si>
  <si>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</si>
  <si>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</si>
  <si>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</si>
  <si>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</si>
  <si>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</si>
  <si>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</si>
  <si>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</si>
  <si>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</si>
  <si>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</si>
  <si>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</si>
  <si>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</si>
  <si>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</si>
  <si>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</si>
  <si>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</si>
  <si>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</si>
  <si>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</si>
  <si>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</si>
  <si>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</si>
  <si>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</si>
  <si>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</si>
  <si>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</si>
  <si>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</si>
  <si>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</si>
  <si>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</si>
  <si>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</si>
  <si>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</si>
  <si>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</si>
  <si>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</si>
  <si>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</si>
  <si>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</si>
  <si>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</si>
  <si>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</si>
  <si>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</si>
  <si>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</si>
  <si>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</si>
  <si>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</si>
  <si>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</si>
  <si>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</si>
  <si>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</si>
  <si>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</si>
  <si>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</si>
  <si>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</si>
  <si>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</si>
  <si>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</si>
  <si>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</si>
  <si>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</si>
  <si>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</si>
  <si>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</si>
  <si>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</si>
  <si>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</si>
  <si>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</si>
  <si>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</si>
  <si>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</si>
  <si>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</si>
  <si>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</si>
  <si>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</si>
  <si>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</si>
  <si>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</si>
  <si>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</si>
  <si>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</si>
  <si>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</si>
  <si>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</si>
  <si>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</si>
  <si>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</si>
  <si>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</si>
  <si>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</si>
  <si>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</si>
  <si>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</si>
  <si>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</si>
  <si>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</si>
  <si>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</si>
  <si>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</si>
  <si>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</si>
  <si>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</si>
  <si>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</si>
  <si>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</si>
  <si>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</si>
  <si>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</si>
  <si>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</si>
  <si>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</si>
  <si>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</si>
  <si>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</si>
  <si>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</si>
  <si>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</si>
  <si>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</si>
  <si>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</si>
  <si>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</si>
  <si>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</si>
  <si>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</si>
  <si>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</si>
  <si>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</si>
  <si>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</si>
  <si>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</si>
  <si>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</si>
  <si>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</si>
  <si>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</si>
  <si>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</si>
  <si>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</si>
  <si>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</si>
  <si>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</si>
  <si>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</si>
  <si>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</si>
  <si>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</si>
  <si>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</si>
  <si>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</si>
  <si>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</si>
  <si>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</si>
  <si>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</si>
  <si>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</si>
  <si>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</si>
  <si>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</si>
  <si>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</si>
  <si>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</si>
  <si>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</si>
  <si>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</si>
  <si>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</si>
  <si>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</si>
  <si>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</si>
  <si>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</si>
  <si>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</si>
  <si>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</si>
  <si>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</si>
  <si>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</si>
  <si>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</si>
  <si>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</si>
  <si>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</si>
  <si>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</si>
  <si>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</si>
  <si>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</si>
  <si>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</si>
  <si>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</si>
  <si>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</si>
  <si>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</si>
  <si>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</si>
  <si>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</si>
  <si>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</si>
  <si>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</si>
  <si>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</si>
  <si>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</si>
  <si>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</si>
  <si>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</si>
  <si>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</si>
  <si>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</si>
  <si>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</si>
  <si>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</si>
  <si>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</si>
  <si>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</si>
  <si>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</si>
  <si>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</si>
  <si>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</si>
  <si>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</si>
  <si>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</si>
  <si>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</si>
  <si>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</si>
  <si>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</si>
  <si>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</si>
  <si>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</si>
  <si>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</si>
  <si>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</si>
  <si>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</si>
  <si>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</si>
  <si>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</si>
  <si>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</si>
  <si>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</si>
  <si>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</si>
  <si>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</si>
  <si>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</si>
  <si>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</si>
  <si>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</si>
  <si>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</si>
  <si>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</si>
  <si>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</si>
  <si>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</si>
  <si>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</si>
  <si>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</si>
  <si>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</si>
  <si>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</si>
  <si>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</si>
  <si>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</si>
  <si>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</si>
  <si>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</si>
  <si>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</si>
  <si>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</si>
  <si>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</si>
  <si>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</si>
  <si>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</si>
  <si>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</si>
  <si>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</si>
  <si>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</si>
  <si>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</si>
  <si>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</si>
  <si>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</si>
  <si>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</si>
  <si>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</si>
  <si>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</si>
  <si>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</si>
  <si>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</si>
  <si>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</si>
  <si>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</si>
  <si>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</si>
  <si>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</si>
  <si>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</si>
  <si>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</si>
  <si>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</si>
  <si>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</si>
  <si>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</si>
  <si>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</si>
  <si>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</si>
  <si>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</si>
  <si>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</si>
  <si>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</si>
  <si>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</si>
  <si>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</si>
  <si>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</si>
  <si>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</si>
  <si>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</si>
  <si>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</si>
  <si>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</si>
  <si>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</si>
  <si>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</si>
  <si>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</si>
  <si>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</si>
  <si>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</si>
  <si>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</si>
  <si>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</si>
  <si>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</si>
  <si>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</si>
  <si>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</si>
  <si>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</si>
  <si>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</si>
  <si>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</si>
  <si>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</si>
  <si>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</si>
  <si>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</si>
  <si>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</si>
  <si>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</si>
  <si>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</si>
  <si>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</si>
  <si>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</si>
  <si>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</si>
  <si>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</si>
  <si>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</si>
  <si>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</si>
  <si>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</si>
  <si>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</si>
  <si>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</si>
  <si>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</si>
  <si>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</si>
  <si>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</si>
  <si>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</si>
  <si>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</si>
  <si>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</si>
  <si>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</si>
  <si>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</si>
  <si>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</si>
  <si>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</si>
  <si>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</si>
  <si>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</si>
  <si>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</si>
  <si>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</si>
  <si>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</si>
  <si>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</si>
  <si>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</si>
  <si>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</si>
  <si>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</si>
  <si>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</si>
  <si>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</si>
  <si>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</si>
  <si>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</si>
  <si>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</si>
  <si>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</si>
  <si>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</si>
  <si>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</si>
  <si>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</si>
  <si>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</si>
  <si>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</si>
  <si>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</si>
  <si>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</si>
  <si>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</si>
  <si>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</si>
  <si>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</si>
  <si>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</si>
  <si>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</si>
  <si>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</si>
  <si>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</si>
  <si>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</si>
  <si>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</si>
  <si>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</si>
  <si>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</si>
  <si>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</si>
  <si>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</si>
  <si>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</si>
  <si>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</si>
  <si>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</si>
  <si>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</si>
  <si>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</si>
  <si>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</si>
  <si>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</si>
  <si>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</si>
  <si>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</si>
  <si>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</si>
  <si>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</si>
  <si>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</si>
  <si>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</si>
  <si>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</si>
  <si>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</si>
  <si>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</si>
  <si>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</si>
  <si>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</si>
  <si>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</si>
  <si>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</si>
  <si>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</si>
  <si>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</si>
  <si>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</si>
  <si>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</si>
  <si>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</si>
  <si>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</si>
  <si>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</si>
  <si>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</si>
  <si>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</si>
  <si>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</si>
  <si>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</si>
  <si>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</si>
  <si>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</si>
  <si>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</si>
  <si>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</si>
  <si>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</si>
  <si>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</si>
  <si>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</si>
  <si>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</si>
  <si>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</si>
  <si>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</si>
  <si>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</si>
  <si>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</si>
  <si>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</si>
  <si>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</si>
  <si>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</si>
  <si>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</si>
  <si>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</si>
  <si>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</si>
  <si>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</si>
  <si>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</si>
  <si>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</si>
  <si>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</si>
  <si>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</si>
  <si>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</si>
  <si>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</si>
  <si>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</si>
  <si>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</si>
  <si>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</si>
  <si>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</si>
  <si>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</si>
  <si>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</si>
  <si>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</si>
  <si>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</si>
  <si>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</si>
  <si>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</si>
  <si>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</si>
  <si>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</si>
  <si>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</si>
  <si>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</si>
  <si>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</si>
  <si>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</si>
  <si>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</si>
  <si>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</si>
  <si>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</si>
  <si>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</si>
  <si>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</si>
  <si>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</si>
  <si>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</si>
  <si>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</si>
  <si>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</si>
  <si>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</si>
  <si>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</si>
  <si>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</si>
  <si>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</si>
  <si>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</si>
  <si>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</si>
  <si>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</si>
  <si>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</si>
  <si>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</si>
  <si>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</si>
  <si>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</si>
  <si>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</si>
  <si>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</si>
  <si>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</si>
  <si>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</si>
  <si>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</si>
  <si>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</si>
  <si>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</si>
  <si>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</si>
  <si>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</si>
  <si>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</si>
  <si>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</si>
  <si>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</si>
  <si>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</si>
  <si>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</si>
  <si>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</si>
  <si>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</si>
  <si>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</si>
  <si>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</si>
  <si>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</si>
  <si>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</si>
  <si>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</si>
  <si>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</si>
  <si>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</si>
  <si>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</si>
  <si>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</si>
  <si>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</si>
  <si>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</si>
  <si>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</si>
  <si>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</si>
  <si>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</si>
  <si>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</si>
  <si>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</si>
  <si>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</si>
  <si>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</si>
  <si>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</si>
  <si>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</si>
  <si>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</si>
  <si>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</si>
  <si>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</si>
  <si>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</si>
  <si>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</si>
  <si>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</si>
  <si>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</si>
  <si>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</si>
  <si>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</si>
  <si>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</si>
  <si>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</si>
  <si>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</si>
  <si>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</si>
  <si>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</si>
  <si>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</si>
  <si>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</si>
  <si>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</si>
  <si>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</si>
  <si>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</si>
  <si>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</si>
  <si>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</si>
  <si>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</si>
  <si>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</si>
  <si>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</si>
  <si>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</si>
  <si>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</si>
  <si>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</si>
  <si>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</si>
  <si>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</si>
  <si>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</si>
  <si>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</si>
  <si>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</si>
  <si>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</si>
  <si>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</si>
  <si>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</si>
  <si>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</si>
  <si>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</si>
  <si>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</si>
  <si>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</si>
  <si>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</si>
  <si>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</si>
  <si>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</si>
  <si>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</si>
  <si>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</si>
  <si>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</si>
  <si>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</si>
  <si>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</si>
  <si>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</si>
  <si>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</si>
  <si>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</si>
  <si>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</si>
  <si>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</si>
  <si>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</si>
  <si>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</si>
  <si>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</si>
  <si>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</si>
  <si>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</si>
  <si>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</si>
  <si>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</si>
  <si>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</si>
  <si>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</si>
  <si>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</si>
  <si>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</si>
  <si>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</si>
  <si>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</si>
  <si>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</si>
  <si>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</si>
  <si>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</si>
  <si>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</si>
  <si>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</si>
  <si>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</si>
  <si>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</si>
  <si>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</si>
  <si>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</si>
  <si>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</si>
  <si>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</si>
  <si>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</si>
  <si>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</si>
  <si>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</si>
  <si>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</si>
  <si>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</si>
  <si>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</si>
  <si>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</si>
  <si>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</si>
  <si>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</si>
  <si>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</si>
  <si>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</si>
  <si>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</si>
  <si>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</si>
  <si>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</si>
  <si>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</si>
  <si>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</si>
  <si>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</si>
  <si>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</si>
  <si>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</si>
  <si>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</si>
  <si>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</si>
  <si>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</si>
  <si>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</si>
  <si>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</si>
  <si>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</si>
  <si>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</si>
  <si>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</si>
  <si>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</si>
  <si>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</si>
  <si>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</si>
  <si>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</si>
  <si>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</si>
  <si>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</si>
  <si>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</si>
  <si>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</si>
  <si>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</si>
  <si>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</si>
  <si>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</si>
  <si>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</si>
  <si>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</si>
  <si>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</si>
  <si>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</si>
  <si>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</si>
  <si>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</si>
  <si>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</si>
  <si>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</si>
  <si>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</si>
  <si>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</si>
  <si>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</si>
  <si>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</si>
  <si>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</si>
  <si>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</si>
  <si>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</si>
  <si>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</si>
  <si>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</si>
  <si>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</si>
  <si>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</si>
  <si>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</si>
  <si>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</si>
  <si>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</si>
  <si>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</si>
  <si>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</si>
  <si>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</si>
  <si>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</si>
  <si>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</si>
  <si>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</si>
  <si>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</si>
  <si>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</si>
  <si>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</si>
  <si>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</si>
  <si>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</si>
  <si>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</si>
  <si>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</si>
  <si>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</si>
  <si>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</si>
  <si>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</si>
  <si>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</si>
  <si>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</si>
  <si>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</si>
  <si>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</si>
  <si>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</si>
  <si>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</si>
  <si>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</si>
  <si>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</si>
  <si>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</si>
  <si>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</si>
  <si>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</si>
  <si>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</si>
  <si>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</si>
  <si>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</si>
  <si>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</si>
  <si>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</si>
  <si>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</si>
  <si>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</si>
  <si>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</si>
  <si>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</si>
  <si>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</si>
  <si>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</si>
  <si>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</si>
  <si>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</si>
  <si>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</si>
  <si>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</si>
  <si>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</si>
  <si>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</si>
  <si>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</si>
  <si>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</si>
  <si>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</si>
  <si>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</si>
  <si>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</si>
  <si>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</si>
  <si>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</si>
  <si>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</si>
  <si>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</si>
  <si>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</si>
  <si>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</si>
  <si>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</si>
  <si>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</si>
  <si>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</si>
  <si>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</si>
  <si>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</si>
  <si>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</si>
  <si>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</si>
  <si>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</si>
  <si>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</si>
  <si>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</si>
  <si>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</si>
  <si>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</si>
  <si>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</si>
  <si>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</si>
  <si>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</si>
  <si>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</si>
  <si>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</si>
  <si>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</si>
  <si>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</si>
  <si>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</si>
  <si>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</si>
  <si>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</si>
  <si>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</si>
  <si>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</si>
  <si>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</si>
  <si>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</si>
  <si>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</si>
  <si>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</si>
  <si>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</si>
  <si>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</si>
  <si>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</si>
  <si>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</si>
  <si>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</si>
  <si>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</si>
  <si>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</si>
  <si>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</si>
  <si>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</si>
  <si>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</si>
  <si>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</si>
  <si>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</si>
  <si>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</si>
  <si>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</si>
  <si>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</si>
  <si>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</si>
  <si>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</si>
  <si>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</si>
  <si>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</si>
  <si>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</si>
  <si>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</si>
  <si>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</si>
  <si>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</si>
  <si>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</si>
  <si>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</si>
  <si>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</si>
  <si>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</si>
  <si>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</si>
  <si>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</si>
  <si>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</si>
  <si>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</si>
  <si>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</si>
  <si>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</si>
  <si>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</si>
  <si>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</si>
  <si>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</si>
  <si>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</si>
  <si>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</si>
  <si>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</si>
  <si>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</si>
  <si>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</si>
  <si>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</si>
  <si>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</si>
  <si>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</si>
  <si>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</si>
  <si>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</si>
  <si>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</si>
  <si>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</si>
  <si>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</si>
  <si>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</si>
  <si>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</si>
  <si>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</si>
  <si>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</si>
  <si>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</si>
  <si>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</si>
  <si>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</si>
  <si>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</si>
  <si>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</si>
  <si>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</si>
  <si>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</si>
  <si>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</si>
  <si>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</si>
  <si>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</si>
  <si>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</si>
  <si>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</si>
  <si>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</si>
  <si>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</si>
  <si>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</si>
  <si>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</si>
  <si>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</si>
  <si>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</si>
  <si>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</si>
  <si>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</si>
  <si>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</si>
  <si>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</si>
  <si>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</si>
  <si>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</si>
  <si>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</si>
  <si>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</si>
  <si>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</si>
  <si>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</si>
  <si>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</si>
  <si>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</si>
  <si>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</si>
  <si>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</si>
  <si>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</si>
  <si>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</si>
  <si>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</si>
  <si>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</si>
  <si>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</si>
  <si>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</si>
  <si>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</si>
  <si>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</si>
  <si>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</si>
  <si>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</si>
  <si>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</si>
  <si>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</si>
  <si>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</si>
  <si>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</si>
  <si>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</si>
  <si>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</si>
  <si>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</si>
  <si>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</si>
  <si>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</si>
  <si>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</si>
  <si>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</si>
  <si>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</si>
  <si>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</si>
  <si>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</si>
  <si>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</si>
  <si>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</si>
  <si>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</si>
  <si>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</si>
  <si>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</si>
  <si>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</si>
  <si>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</si>
  <si>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</si>
  <si>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</si>
  <si>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</si>
  <si>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</si>
  <si>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</si>
  <si>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</si>
  <si>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</si>
  <si>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</si>
  <si>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</si>
  <si>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</si>
  <si>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</si>
  <si>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</si>
  <si>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</si>
  <si>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</si>
  <si>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</si>
  <si>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</si>
  <si>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</si>
  <si>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</si>
  <si>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</si>
  <si>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</si>
  <si>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</si>
  <si>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</si>
  <si>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</si>
  <si>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</si>
  <si>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</si>
  <si>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</si>
  <si>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</si>
  <si>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</si>
  <si>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</si>
  <si>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</si>
  <si>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</si>
  <si>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</si>
  <si>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</si>
  <si>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</si>
  <si>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</si>
  <si>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</si>
  <si>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</si>
  <si>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</si>
  <si>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</si>
  <si>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</si>
  <si>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</si>
  <si>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</si>
  <si>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</si>
  <si>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</si>
  <si>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</si>
  <si>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</si>
  <si>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</si>
  <si>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</si>
  <si>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</si>
  <si>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</si>
  <si>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</si>
  <si>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</si>
  <si>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</si>
  <si>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</si>
  <si>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</si>
  <si>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</si>
  <si>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</si>
  <si>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</si>
  <si>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</si>
  <si>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</si>
  <si>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</si>
  <si>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</si>
  <si>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</si>
  <si>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</si>
  <si>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</si>
  <si>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</si>
  <si>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</si>
  <si>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</si>
  <si>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</si>
  <si>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</si>
  <si>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</si>
  <si>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</si>
  <si>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</si>
  <si>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</si>
  <si>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</si>
  <si>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</si>
  <si>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</si>
  <si>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</si>
  <si>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</si>
  <si>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</si>
  <si>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</si>
  <si>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</si>
  <si>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</si>
  <si>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</si>
  <si>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</si>
  <si>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</si>
  <si>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</si>
  <si>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</si>
  <si>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</si>
  <si>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</si>
  <si>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</si>
  <si>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</si>
  <si>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</si>
  <si>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</si>
  <si>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</si>
  <si>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</si>
  <si>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</si>
  <si>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</si>
  <si>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</si>
  <si>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</si>
  <si>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</si>
  <si>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</si>
  <si>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</si>
  <si>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</si>
  <si>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</si>
  <si>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</si>
  <si>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</si>
  <si>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</si>
  <si>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</si>
  <si>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</si>
  <si>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</si>
  <si>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</si>
  <si>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</si>
  <si>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</si>
  <si>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</si>
  <si>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</si>
  <si>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</si>
  <si>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</si>
  <si>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</si>
  <si>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</si>
  <si>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</si>
  <si>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</si>
  <si>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</si>
  <si>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</si>
  <si>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</si>
  <si>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</si>
  <si>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</si>
  <si>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</si>
  <si>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</si>
  <si>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</si>
  <si>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</si>
  <si>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</si>
  <si>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</si>
  <si>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</si>
  <si>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</si>
  <si>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</si>
  <si>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</si>
  <si>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</si>
  <si>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</si>
  <si>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</si>
  <si>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</si>
  <si>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</si>
  <si>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</si>
  <si>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</si>
  <si>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</si>
  <si>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</si>
  <si>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</si>
  <si>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</si>
  <si>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</si>
  <si>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</si>
  <si>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</si>
  <si>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</si>
  <si>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</si>
  <si>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</si>
  <si>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</si>
  <si>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</si>
  <si>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</si>
  <si>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</si>
  <si>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</si>
  <si>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</si>
  <si>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</si>
  <si>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</si>
  <si>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</si>
  <si>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</si>
  <si>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</si>
  <si>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</si>
  <si>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</si>
  <si>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</si>
  <si>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</si>
  <si>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</si>
  <si>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</si>
  <si>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</si>
  <si>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</si>
  <si>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</si>
  <si>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</si>
  <si>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</si>
  <si>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</si>
  <si>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</si>
  <si>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</si>
  <si>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</si>
  <si>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</si>
  <si>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</si>
  <si>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</si>
  <si>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</si>
  <si>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</si>
  <si>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</si>
  <si>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</si>
  <si>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</si>
  <si>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</si>
  <si>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</si>
  <si>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</si>
  <si>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</si>
  <si>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</si>
  <si>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</si>
  <si>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</si>
  <si>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</si>
  <si>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</si>
  <si>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</si>
  <si>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</si>
  <si>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</si>
  <si>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</si>
  <si>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</si>
  <si>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</si>
  <si>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</si>
  <si>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</si>
  <si>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</si>
  <si>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</si>
  <si>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</si>
  <si>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</si>
  <si>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</si>
  <si>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</si>
  <si>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</si>
  <si>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</si>
  <si>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</si>
  <si>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</si>
  <si>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</si>
  <si>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</si>
  <si>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</si>
  <si>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</si>
  <si>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</si>
  <si>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</si>
  <si>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</si>
  <si>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</si>
  <si>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</si>
  <si>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</si>
  <si>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</si>
  <si>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</si>
  <si>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</si>
  <si>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</si>
  <si>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</si>
  <si>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</si>
  <si>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</si>
  <si>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</si>
  <si>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</si>
  <si>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</si>
  <si>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</si>
  <si>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</si>
  <si>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</si>
  <si>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</si>
  <si>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</si>
  <si>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</si>
  <si>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</si>
  <si>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</si>
  <si>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</si>
  <si>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</si>
  <si>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</si>
  <si>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</si>
  <si>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</si>
  <si>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</si>
  <si>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</si>
  <si>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</si>
  <si>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</si>
  <si>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</si>
  <si>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</si>
  <si>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</si>
  <si>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</si>
  <si>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</si>
  <si>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</si>
  <si>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</si>
  <si>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</si>
  <si>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</si>
  <si>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</si>
  <si>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</si>
  <si>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</si>
  <si>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</si>
  <si>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</si>
  <si>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</si>
  <si>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</si>
  <si>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</si>
  <si>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</si>
  <si>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</si>
  <si>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</si>
  <si>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</si>
  <si>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</si>
  <si>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</si>
  <si>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</si>
  <si>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</si>
  <si>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</si>
  <si>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</si>
  <si>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</si>
  <si>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</si>
  <si>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</si>
  <si>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</si>
  <si>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</si>
  <si>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</si>
  <si>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</si>
  <si>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</si>
  <si>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</si>
  <si>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</si>
  <si>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</si>
  <si>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</si>
  <si>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</si>
  <si>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</si>
  <si>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</si>
  <si>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</si>
  <si>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</si>
  <si>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</si>
  <si>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</si>
  <si>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</si>
  <si>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</si>
  <si>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</si>
  <si>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</si>
  <si>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</si>
  <si>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</si>
  <si>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</si>
  <si>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</si>
  <si>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</si>
  <si>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</si>
  <si>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</si>
  <si>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</si>
  <si>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</si>
  <si>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</si>
  <si>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</si>
  <si>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</si>
  <si>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</si>
  <si>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</si>
  <si>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</si>
  <si>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</si>
  <si>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</si>
  <si>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</si>
  <si>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</si>
  <si>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</si>
  <si>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</si>
  <si>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</si>
  <si>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</si>
  <si>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</si>
  <si>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</si>
  <si>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</si>
  <si>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</si>
  <si>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</si>
  <si>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</si>
  <si>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</si>
  <si>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</si>
  <si>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</si>
  <si>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</si>
  <si>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</si>
  <si>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</si>
  <si>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</si>
  <si>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</si>
  <si>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</si>
  <si>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</si>
  <si>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</si>
  <si>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</si>
  <si>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</si>
  <si>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</si>
  <si>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</si>
  <si>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</si>
  <si>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</si>
  <si>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</si>
  <si>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</si>
  <si>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</si>
  <si>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</si>
  <si>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</si>
  <si>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</si>
  <si>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</si>
  <si>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</si>
  <si>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</si>
  <si>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</si>
  <si>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</si>
  <si>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</si>
  <si>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</si>
  <si>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</si>
  <si>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</si>
  <si>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</si>
  <si>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</si>
  <si>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</si>
  <si>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</si>
  <si>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</si>
  <si>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</si>
  <si>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</si>
  <si>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</si>
  <si>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</si>
  <si>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</si>
  <si>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</si>
  <si>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</si>
  <si>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</si>
  <si>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</si>
  <si>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</si>
  <si>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</si>
  <si>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</si>
  <si>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</si>
  <si>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</si>
  <si>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</si>
  <si>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</si>
  <si>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</si>
  <si>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</si>
  <si>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</si>
  <si>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</si>
  <si>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</si>
  <si>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</si>
  <si>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</si>
  <si>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</si>
  <si>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</si>
  <si>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</si>
  <si>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</si>
  <si>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</si>
  <si>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</si>
  <si>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</si>
  <si>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</si>
  <si>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</si>
  <si>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</si>
  <si>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</si>
  <si>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</si>
  <si>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</si>
  <si>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</si>
  <si>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</si>
  <si>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</si>
  <si>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</si>
  <si>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</si>
  <si>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</si>
  <si>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</si>
  <si>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</si>
  <si>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</si>
  <si>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</si>
  <si>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</si>
  <si>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</si>
  <si>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</si>
  <si>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</si>
  <si>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</si>
  <si>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</si>
  <si>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</si>
  <si>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</si>
  <si>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</si>
  <si>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</si>
  <si>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</si>
  <si>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</si>
  <si>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</si>
  <si>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</si>
  <si>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</si>
  <si>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</si>
  <si>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</si>
  <si>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</si>
  <si>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</si>
  <si>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</si>
  <si>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</si>
  <si>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</si>
  <si>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</si>
  <si>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</si>
  <si>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</si>
  <si>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</si>
  <si>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</si>
  <si>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</si>
  <si>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</si>
  <si>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</si>
  <si>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</si>
  <si>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</si>
  <si>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</si>
  <si>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</si>
  <si>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</si>
  <si>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</si>
  <si>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</si>
  <si>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</si>
  <si>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</si>
  <si>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</si>
  <si>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</si>
  <si>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</si>
  <si>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</si>
  <si>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</si>
  <si>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</si>
  <si>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</si>
  <si>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</si>
  <si>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</si>
  <si>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</si>
  <si>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</si>
  <si>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</si>
  <si>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</si>
  <si>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</si>
  <si>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</si>
  <si>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</si>
  <si>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</si>
  <si>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</si>
  <si>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</si>
  <si>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</si>
  <si>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</si>
  <si>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</si>
  <si>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</si>
  <si>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</si>
  <si>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</si>
  <si>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</si>
  <si>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</si>
  <si>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</si>
  <si>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</si>
  <si>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</si>
  <si>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</si>
  <si>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</si>
  <si>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</si>
  <si>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</si>
  <si>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</si>
  <si>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</si>
  <si>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</si>
  <si>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</si>
  <si>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</si>
  <si>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</si>
  <si>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</si>
  <si>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</si>
  <si>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</si>
  <si>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</si>
  <si>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</si>
  <si>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</si>
  <si>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</si>
  <si>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</si>
  <si>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</si>
  <si>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</si>
  <si>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</si>
  <si>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</si>
  <si>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</si>
  <si>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</si>
  <si>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</si>
  <si>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</si>
  <si>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</si>
  <si>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</si>
  <si>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</si>
  <si>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</si>
  <si>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</si>
  <si>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</si>
  <si>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</si>
  <si>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</si>
  <si>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</si>
  <si>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</si>
  <si>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</si>
  <si>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</si>
  <si>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</si>
  <si>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</si>
  <si>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</si>
  <si>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</si>
  <si>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</si>
  <si>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</si>
  <si>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</si>
  <si>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</si>
  <si>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</si>
  <si>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</si>
  <si>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</si>
  <si>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</si>
  <si>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</si>
  <si>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</si>
  <si>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</si>
  <si>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</si>
  <si>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</si>
  <si>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</si>
  <si>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</si>
  <si>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</si>
  <si>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</si>
  <si>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</si>
  <si>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</si>
  <si>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</si>
  <si>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</si>
  <si>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</si>
  <si>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</si>
  <si>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</si>
  <si>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</si>
  <si>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</si>
  <si>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</si>
  <si>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</si>
  <si>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</si>
  <si>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</si>
  <si>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</si>
  <si>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</si>
  <si>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</si>
  <si>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</si>
  <si>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</si>
  <si>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</si>
  <si>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</si>
  <si>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</si>
  <si>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</si>
  <si>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</si>
  <si>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</si>
  <si>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</si>
  <si>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</si>
  <si>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</si>
  <si>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</si>
  <si>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</si>
  <si>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</si>
  <si>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</si>
  <si>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</si>
  <si>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</si>
  <si>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</si>
  <si>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</si>
  <si>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</si>
  <si>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</si>
  <si>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</si>
  <si>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</si>
  <si>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</si>
  <si>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</si>
  <si>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</si>
  <si>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</si>
  <si>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</si>
  <si>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</si>
  <si>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</si>
  <si>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</si>
  <si>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</si>
  <si>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</si>
  <si>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</si>
  <si>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</si>
  <si>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</si>
  <si>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</si>
  <si>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</si>
  <si>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</si>
  <si>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</si>
  <si>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</si>
  <si>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</si>
  <si>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</si>
  <si>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</si>
  <si>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</si>
  <si>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</si>
  <si>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</si>
  <si>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</si>
  <si>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</si>
  <si>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</si>
  <si>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</si>
  <si>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</si>
  <si>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</si>
  <si>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</si>
  <si>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</si>
  <si>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</si>
  <si>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</si>
  <si>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</si>
  <si>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</si>
  <si>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</si>
  <si>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</si>
  <si>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</si>
  <si>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</si>
  <si>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</si>
  <si>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</si>
  <si>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</si>
  <si>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</si>
  <si>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</si>
  <si>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</si>
  <si>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</si>
  <si>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</si>
  <si>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</si>
  <si>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</si>
  <si>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</si>
  <si>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</si>
  <si>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</si>
  <si>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</si>
  <si>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</si>
  <si>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</si>
  <si>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</si>
  <si>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</si>
  <si>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</si>
  <si>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</si>
  <si>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</si>
  <si>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</si>
  <si>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</si>
  <si>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</si>
  <si>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</si>
  <si>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</si>
  <si>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</si>
  <si>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</si>
  <si>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</si>
  <si>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</si>
  <si>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</si>
  <si>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</si>
  <si>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</si>
  <si>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</si>
  <si>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</si>
  <si>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</si>
  <si>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</si>
  <si>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</si>
  <si>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</si>
  <si>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</si>
  <si>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</si>
  <si>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</si>
  <si>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</si>
  <si>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</si>
  <si>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</si>
  <si>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</si>
  <si>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</si>
  <si>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</si>
  <si>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</si>
  <si>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</si>
  <si>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</si>
  <si>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</si>
  <si>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</si>
  <si>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</si>
  <si>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</si>
  <si>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</si>
  <si>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</si>
  <si>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</si>
  <si>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</si>
  <si>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</si>
  <si>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</si>
  <si>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</si>
  <si>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</si>
  <si>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</si>
  <si>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</si>
  <si>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</si>
  <si>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</si>
  <si>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</si>
  <si>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</si>
  <si>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</si>
  <si>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</si>
  <si>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</si>
  <si>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</si>
  <si>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</si>
  <si>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</si>
  <si>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</si>
  <si>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</si>
  <si>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</si>
  <si>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</si>
  <si>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</si>
  <si>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</si>
  <si>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</si>
  <si>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</si>
  <si>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</si>
  <si>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</si>
  <si>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</si>
  <si>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</si>
  <si>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</si>
  <si>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</si>
  <si>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</si>
  <si>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</si>
  <si>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</si>
  <si>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</si>
  <si>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</si>
  <si>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</si>
  <si>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</si>
  <si>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</si>
  <si>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</si>
  <si>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</si>
  <si>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</si>
  <si>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</si>
  <si>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</si>
  <si>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</si>
  <si>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</si>
  <si>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</si>
  <si>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</si>
  <si>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</si>
  <si>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</si>
  <si>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</si>
  <si>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</si>
  <si>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</si>
  <si>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</si>
  <si>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</si>
  <si>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</si>
  <si>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</si>
  <si>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</si>
  <si>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</si>
  <si>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</si>
  <si>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</si>
  <si>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</si>
  <si>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</si>
  <si>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</si>
  <si>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</si>
  <si>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</si>
  <si>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</si>
  <si>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</si>
  <si>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</si>
  <si>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</si>
  <si>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</si>
  <si>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</si>
  <si>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</si>
  <si>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</si>
  <si>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</si>
  <si>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</si>
  <si>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</si>
  <si>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</si>
  <si>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</si>
  <si>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</si>
  <si>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</si>
  <si>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</si>
  <si>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</si>
  <si>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</si>
  <si>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</si>
  <si>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</si>
  <si>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</si>
  <si>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</si>
  <si>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</si>
  <si>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</si>
  <si>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</si>
  <si>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</si>
  <si>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</si>
  <si>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</si>
  <si>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</si>
  <si>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</si>
  <si>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</si>
  <si>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</si>
  <si>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</si>
  <si>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</si>
  <si>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</si>
  <si>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</si>
  <si>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</si>
  <si>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</si>
  <si>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</si>
  <si>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</si>
  <si>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</si>
  <si>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</si>
  <si>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</si>
  <si>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</si>
  <si>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</si>
  <si>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</si>
  <si>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</si>
  <si>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</si>
  <si>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</si>
  <si>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</si>
  <si>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</si>
  <si>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</si>
  <si>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</si>
  <si>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</si>
  <si>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</si>
  <si>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</si>
  <si>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</si>
  <si>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</si>
  <si>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</si>
  <si>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</si>
  <si>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</si>
  <si>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</si>
  <si>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</si>
  <si>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</si>
  <si>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</si>
  <si>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</si>
  <si>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</si>
  <si>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</si>
  <si>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</si>
  <si>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</si>
  <si>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</si>
  <si>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</si>
  <si>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</si>
  <si>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</si>
  <si>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</si>
  <si>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</si>
  <si>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</si>
  <si>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</si>
  <si>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</si>
  <si>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</si>
  <si>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</si>
  <si>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</si>
  <si>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</si>
  <si>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</si>
  <si>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</si>
  <si>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</si>
  <si>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</si>
  <si>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</si>
  <si>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</si>
  <si>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</si>
  <si>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</si>
  <si>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</si>
  <si>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</si>
  <si>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</si>
  <si>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</si>
  <si>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</si>
  <si>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</si>
  <si>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</si>
  <si>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</si>
  <si>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</si>
  <si>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</si>
  <si>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</si>
  <si>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</si>
  <si>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</si>
  <si>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</si>
  <si>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</si>
  <si>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</si>
  <si>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</si>
  <si>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</si>
  <si>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</si>
  <si>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</si>
  <si>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</si>
  <si>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</si>
  <si>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</si>
  <si>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</si>
  <si>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</si>
  <si>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</si>
  <si>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</si>
  <si>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</si>
  <si>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</si>
  <si>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</si>
  <si>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</si>
  <si>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</si>
  <si>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</si>
  <si>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</si>
  <si>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</si>
  <si>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</si>
  <si>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</si>
  <si>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</si>
  <si>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</si>
  <si>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</si>
  <si>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</si>
  <si>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</si>
  <si>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</si>
  <si>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</si>
  <si>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</si>
  <si>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</si>
  <si>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</si>
  <si>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</si>
  <si>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</si>
  <si>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</si>
  <si>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</si>
  <si>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</si>
  <si>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</si>
  <si>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</si>
  <si>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</si>
  <si>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</si>
  <si>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</si>
  <si>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</si>
  <si>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</si>
  <si>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</si>
  <si>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</si>
  <si>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</si>
  <si>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</si>
  <si>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</si>
  <si>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</si>
  <si>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</si>
  <si>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</si>
  <si>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</si>
  <si>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</si>
  <si>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</si>
  <si>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</si>
  <si>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</si>
  <si>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</si>
  <si>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</si>
  <si>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</si>
  <si>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</si>
  <si>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</si>
  <si>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</si>
  <si>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</si>
  <si>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</si>
  <si>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</si>
  <si>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</si>
  <si>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</si>
  <si>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</si>
  <si>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</si>
  <si>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</si>
  <si>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</si>
  <si>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</si>
  <si>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</si>
  <si>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</si>
  <si>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</si>
  <si>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</si>
  <si>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</si>
  <si>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</si>
  <si>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</si>
  <si>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</si>
  <si>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</si>
  <si>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</si>
  <si>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</si>
  <si>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</si>
  <si>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</si>
  <si>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</si>
  <si>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</si>
  <si>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</si>
  <si>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</si>
  <si>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</si>
  <si>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</si>
  <si>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</si>
  <si>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</si>
  <si>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</si>
  <si>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</si>
  <si>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</si>
  <si>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</si>
  <si>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</si>
  <si>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</si>
  <si>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</si>
  <si>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</si>
  <si>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</si>
  <si>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</si>
  <si>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</si>
  <si>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</si>
  <si>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</si>
  <si>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</si>
  <si>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</si>
  <si>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</si>
  <si>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</si>
  <si>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</si>
  <si>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</si>
  <si>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</si>
  <si>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</si>
  <si>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</si>
  <si>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</si>
  <si>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</si>
  <si>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</si>
  <si>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</si>
  <si>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</si>
  <si>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</si>
  <si>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</si>
  <si>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</si>
  <si>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</si>
  <si>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</si>
  <si>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</si>
  <si>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</si>
  <si>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</si>
  <si>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</si>
  <si>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</si>
  <si>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</si>
  <si>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</si>
  <si>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</si>
  <si>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</si>
  <si>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</si>
  <si>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</si>
  <si>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</si>
  <si>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</si>
  <si>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</si>
  <si>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</si>
  <si>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</si>
  <si>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</si>
  <si>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</si>
  <si>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</si>
  <si>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</si>
  <si>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</si>
  <si>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</si>
  <si>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</si>
  <si>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</si>
  <si>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</si>
  <si>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</si>
  <si>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</si>
  <si>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</si>
  <si>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</si>
  <si>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</si>
  <si>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</si>
  <si>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</si>
  <si>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</si>
  <si>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</si>
  <si>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</si>
  <si>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</si>
  <si>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</si>
  <si>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</si>
  <si>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</si>
  <si>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</si>
  <si>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</si>
  <si>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</si>
  <si>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</si>
  <si>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</si>
  <si>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</si>
  <si>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</si>
  <si>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</si>
  <si>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</si>
  <si>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</si>
  <si>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</si>
  <si>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</si>
  <si>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</si>
  <si>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</si>
  <si>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</si>
  <si>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</si>
  <si>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</si>
  <si>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</si>
  <si>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</si>
  <si>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</si>
  <si>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</si>
  <si>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</si>
  <si>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</si>
  <si>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</si>
  <si>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</si>
  <si>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</si>
  <si>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</si>
  <si>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</si>
  <si>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</si>
  <si>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</si>
  <si>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</si>
  <si>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</si>
  <si>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</si>
  <si>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</si>
  <si>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</si>
  <si>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</si>
  <si>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</si>
  <si>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</si>
  <si>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</si>
  <si>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</si>
  <si>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</si>
  <si>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</si>
  <si>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</si>
  <si>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</si>
  <si>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</si>
  <si>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</si>
  <si>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</si>
  <si>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</si>
  <si>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</si>
  <si>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</si>
  <si>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</si>
  <si>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</si>
  <si>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</si>
  <si>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</si>
  <si>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</si>
  <si>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</si>
  <si>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</si>
  <si>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</si>
  <si>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</si>
  <si>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</si>
  <si>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</si>
  <si>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</si>
  <si>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</si>
  <si>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</si>
  <si>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</si>
  <si>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</si>
  <si>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</si>
  <si>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</si>
  <si>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</si>
  <si>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</si>
  <si>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</si>
  <si>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</si>
  <si>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</si>
  <si>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</si>
  <si>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</si>
  <si>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</si>
  <si>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</si>
  <si>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</si>
  <si>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</si>
  <si>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</si>
  <si>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</si>
  <si>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</si>
  <si>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</si>
  <si>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</si>
  <si>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</si>
  <si>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</si>
  <si>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</si>
  <si>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</si>
  <si>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</si>
  <si>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</si>
  <si>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</si>
  <si>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</si>
  <si>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</si>
  <si>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</si>
  <si>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</si>
  <si>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</si>
  <si>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</si>
  <si>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</si>
  <si>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</si>
  <si>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</si>
  <si>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</si>
  <si>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</si>
  <si>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</si>
  <si>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</si>
  <si>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</si>
  <si>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</si>
  <si>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</si>
  <si>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</si>
  <si>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</si>
  <si>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</si>
  <si>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</si>
  <si>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</si>
  <si>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</si>
  <si>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</si>
  <si>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</si>
  <si>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</si>
  <si>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</si>
  <si>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</si>
  <si>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</si>
  <si>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</si>
  <si>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</si>
  <si>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</si>
  <si>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</si>
  <si>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</si>
  <si>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</si>
  <si>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</si>
  <si>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</si>
  <si>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</si>
  <si>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</si>
  <si>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</si>
  <si>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</si>
  <si>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</si>
  <si>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</si>
  <si>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</si>
  <si>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</si>
  <si>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</si>
  <si>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</si>
  <si>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</si>
  <si>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</si>
  <si>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</si>
  <si>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</si>
  <si>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</si>
  <si>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</si>
  <si>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</si>
  <si>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</si>
  <si>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</si>
  <si>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</si>
  <si>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</si>
  <si>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</si>
  <si>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</si>
  <si>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</si>
  <si>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</si>
  <si>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</si>
  <si>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</si>
  <si>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</si>
  <si>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</si>
  <si>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</si>
  <si>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</si>
  <si>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</si>
  <si>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</si>
  <si>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</si>
  <si>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</si>
  <si>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</si>
  <si>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</si>
  <si>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</si>
  <si>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</si>
  <si>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</si>
  <si>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</si>
  <si>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</si>
  <si>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</si>
  <si>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</si>
  <si>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</si>
  <si>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</si>
  <si>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</si>
  <si>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</si>
  <si>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</si>
  <si>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</si>
  <si>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</si>
  <si>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</si>
  <si>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</si>
  <si>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</si>
  <si>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</si>
  <si>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</si>
  <si>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</si>
  <si>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</si>
  <si>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</si>
  <si>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</si>
  <si>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</si>
  <si>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</si>
  <si>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</si>
  <si>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</si>
  <si>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</si>
  <si>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</si>
  <si>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</si>
  <si>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</si>
  <si>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</si>
  <si>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</si>
  <si>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</si>
  <si>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</si>
  <si>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</si>
  <si>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</si>
  <si>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</si>
  <si>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</si>
  <si>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</si>
  <si>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</si>
  <si>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</si>
  <si>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</si>
  <si>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</si>
  <si>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</si>
  <si>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</si>
  <si>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</si>
  <si>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</si>
  <si>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</si>
  <si>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</si>
  <si>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</si>
  <si>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</si>
  <si>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</si>
  <si>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</si>
  <si>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</si>
  <si>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</si>
  <si>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</si>
  <si>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</si>
  <si>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</si>
  <si>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</si>
  <si>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</si>
  <si>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</si>
  <si>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</si>
  <si>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</si>
  <si>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</si>
  <si>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</si>
  <si>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</si>
  <si>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</si>
  <si>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</si>
  <si>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</si>
  <si>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</si>
  <si>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</si>
  <si>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</si>
  <si>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</si>
  <si>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</si>
  <si>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</si>
  <si>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</si>
  <si>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</si>
  <si>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</si>
  <si>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</si>
  <si>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</si>
  <si>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</si>
  <si>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</si>
  <si>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</si>
  <si>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</si>
  <si>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</si>
  <si>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</si>
  <si>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</si>
  <si>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</si>
  <si>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</si>
  <si>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</si>
  <si>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</si>
  <si>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</si>
  <si>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</si>
  <si>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</si>
  <si>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</si>
  <si>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</si>
  <si>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</si>
  <si>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</si>
  <si>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</si>
  <si>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</si>
  <si>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</si>
  <si>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</si>
  <si>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</si>
  <si>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</si>
  <si>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</si>
  <si>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</si>
  <si>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</si>
  <si>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</si>
  <si>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</si>
  <si>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</si>
  <si>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</si>
  <si>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</si>
  <si>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</si>
  <si>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</si>
  <si>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</si>
  <si>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</si>
  <si>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</si>
  <si>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</si>
  <si>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</si>
  <si>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</si>
  <si>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</si>
  <si>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</si>
  <si>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</si>
  <si>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</si>
  <si>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</si>
  <si>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</si>
  <si>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</si>
  <si>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</si>
  <si>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</si>
  <si>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</si>
  <si>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</si>
  <si>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</si>
  <si>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</si>
  <si>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</si>
  <si>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</si>
  <si>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</si>
  <si>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</si>
  <si>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</si>
  <si>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</si>
  <si>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</si>
  <si>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</si>
  <si>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</si>
  <si>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</si>
  <si>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</si>
  <si>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</si>
  <si>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</si>
  <si>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</si>
  <si>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</si>
  <si>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</si>
  <si>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</si>
  <si>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</si>
  <si>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</si>
  <si>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</si>
  <si>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</si>
  <si>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</si>
  <si>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</si>
  <si>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</si>
  <si>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</si>
  <si>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</si>
  <si>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</si>
  <si>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</si>
  <si>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</si>
  <si>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</si>
  <si>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</si>
  <si>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</si>
  <si>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</si>
  <si>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</si>
  <si>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</si>
  <si>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</si>
  <si>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</si>
  <si>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</si>
  <si>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</si>
  <si>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</si>
  <si>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</si>
  <si>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</si>
  <si>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</si>
  <si>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</si>
  <si>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</si>
  <si>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</si>
  <si>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</si>
  <si>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</si>
  <si>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</si>
  <si>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</si>
  <si>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</si>
  <si>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</si>
  <si>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</si>
  <si>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</si>
  <si>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</si>
  <si>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</si>
  <si>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</si>
  <si>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</si>
  <si>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</si>
  <si>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</si>
  <si>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</si>
  <si>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</si>
  <si>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</si>
  <si>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</si>
  <si>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</si>
  <si>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</si>
  <si>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</si>
  <si>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</si>
  <si>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</si>
  <si>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</si>
  <si>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</si>
  <si>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</si>
  <si>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</si>
  <si>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</si>
  <si>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</si>
  <si>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</si>
  <si>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</si>
  <si>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</si>
  <si>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</si>
  <si>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</si>
  <si>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</si>
  <si>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</si>
  <si>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</si>
  <si>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</si>
  <si>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</si>
  <si>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</si>
  <si>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</si>
  <si>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</si>
  <si>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</si>
  <si>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</si>
  <si>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</si>
  <si>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</si>
  <si>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</si>
  <si>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</si>
  <si>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</si>
  <si>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</si>
  <si>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</si>
  <si>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</si>
  <si>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</si>
  <si>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</si>
  <si>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</si>
  <si>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</si>
  <si>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</si>
  <si>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</si>
  <si>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</si>
  <si>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</si>
  <si>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</si>
  <si>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</si>
  <si>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</si>
  <si>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</si>
  <si>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</si>
  <si>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</si>
  <si>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</si>
  <si>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</si>
  <si>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</si>
  <si>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</si>
  <si>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</si>
  <si>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</si>
  <si>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</si>
  <si>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</si>
  <si>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</si>
  <si>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</si>
  <si>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</si>
  <si>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</si>
  <si>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</si>
  <si>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</si>
  <si>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</si>
  <si>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</si>
  <si>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</si>
  <si>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</si>
  <si>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</si>
  <si>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</si>
  <si>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</si>
  <si>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</si>
  <si>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</si>
  <si>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</si>
  <si>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</si>
  <si>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</si>
  <si>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</si>
  <si>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</si>
  <si>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</si>
  <si>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</si>
  <si>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</si>
  <si>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</si>
  <si>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</si>
  <si>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</si>
  <si>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</si>
  <si>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</si>
  <si>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</si>
  <si>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</si>
  <si>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</si>
  <si>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</si>
  <si>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</si>
  <si>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</si>
  <si>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</si>
  <si>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</si>
  <si>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</si>
  <si>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</si>
  <si>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</si>
  <si>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</si>
  <si>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</si>
  <si>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</si>
  <si>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</si>
  <si>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</si>
  <si>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</si>
  <si>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</si>
  <si>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</si>
  <si>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</si>
  <si>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</si>
  <si>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</si>
  <si>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</si>
  <si>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</si>
  <si>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</si>
  <si>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</si>
  <si>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</si>
  <si>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</si>
  <si>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</si>
  <si>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</si>
  <si>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</si>
  <si>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</si>
  <si>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</si>
  <si>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</si>
  <si>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</si>
  <si>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</si>
  <si>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</si>
  <si>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</si>
  <si>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</si>
  <si>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</si>
  <si>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</si>
  <si>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</si>
  <si>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</si>
  <si>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</si>
  <si>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</si>
  <si>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</si>
  <si>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</si>
  <si>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</si>
  <si>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</si>
  <si>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</si>
  <si>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</si>
  <si>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</si>
  <si>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</si>
  <si>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</si>
  <si>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</si>
  <si>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</si>
  <si>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</si>
  <si>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</si>
  <si>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</si>
  <si>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</si>
  <si>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</si>
  <si>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</si>
  <si>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</si>
  <si>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</si>
  <si>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</si>
  <si>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</si>
  <si>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</si>
  <si>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</si>
  <si>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</si>
  <si>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</si>
  <si>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</si>
  <si>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</si>
  <si>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</si>
  <si>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</si>
  <si>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</si>
  <si>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</si>
  <si>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</si>
  <si>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</si>
  <si>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</si>
  <si>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</si>
  <si>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</si>
  <si>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</si>
  <si>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</si>
  <si>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</si>
  <si>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</si>
  <si>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</si>
  <si>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</si>
  <si>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</si>
  <si>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</si>
  <si>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</si>
  <si>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</si>
  <si>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</si>
  <si>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</si>
  <si>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</si>
  <si>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</si>
  <si>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</si>
  <si>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</si>
  <si>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</si>
  <si>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</si>
  <si>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</si>
  <si>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</si>
  <si>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</si>
  <si>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</si>
  <si>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</si>
  <si>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</si>
  <si>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</si>
  <si>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</si>
  <si>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</si>
  <si>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</si>
  <si>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</si>
  <si>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</si>
  <si>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</si>
  <si>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</si>
  <si>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</si>
  <si>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</si>
  <si>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</si>
  <si>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</si>
  <si>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</si>
  <si>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</si>
  <si>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</si>
  <si>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</si>
  <si>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</si>
  <si>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</si>
  <si>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</si>
  <si>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</si>
  <si>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</si>
  <si>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</si>
  <si>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</si>
  <si>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</si>
  <si>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</si>
  <si>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</si>
  <si>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</si>
  <si>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</si>
  <si>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</si>
  <si>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</si>
  <si>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</si>
  <si>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</si>
  <si>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</si>
  <si>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</si>
  <si>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</si>
  <si>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</si>
  <si>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</si>
  <si>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</si>
  <si>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</si>
  <si>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</si>
  <si>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</si>
  <si>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</si>
  <si>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</si>
  <si>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</si>
  <si>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</si>
  <si>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</si>
  <si>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</si>
  <si>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</si>
  <si>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</si>
  <si>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</si>
  <si>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</si>
  <si>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</si>
  <si>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</si>
  <si>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</si>
  <si>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</si>
  <si>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</si>
  <si>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</si>
  <si>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</si>
  <si>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</si>
  <si>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</si>
  <si>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</si>
  <si>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</si>
  <si>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</si>
  <si>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</si>
  <si>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</si>
  <si>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</si>
  <si>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</si>
  <si>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</si>
  <si>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</si>
  <si>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</si>
  <si>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</si>
  <si>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</si>
  <si>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</si>
  <si>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</si>
  <si>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</si>
  <si>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</si>
  <si>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</si>
  <si>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</si>
  <si>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</si>
  <si>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</si>
  <si>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</si>
  <si>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</si>
  <si>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</si>
  <si>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</si>
  <si>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</si>
  <si>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</si>
  <si>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</si>
  <si>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</si>
  <si>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</si>
  <si>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</si>
  <si>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</si>
  <si>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</si>
  <si>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</si>
  <si>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</si>
  <si>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</si>
  <si>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</si>
  <si>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</si>
  <si>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</si>
  <si>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</si>
  <si>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</si>
  <si>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</si>
  <si>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</si>
  <si>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</si>
  <si>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</si>
  <si>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</si>
  <si>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</si>
  <si>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</si>
  <si>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</si>
  <si>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</si>
  <si>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</si>
  <si>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</si>
  <si>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</si>
  <si>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</si>
  <si>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</si>
  <si>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</si>
  <si>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</si>
  <si>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</si>
  <si>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</si>
  <si>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</si>
  <si>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</si>
  <si>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</si>
  <si>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</si>
  <si>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</si>
  <si>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</si>
  <si>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</si>
  <si>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</si>
  <si>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</si>
  <si>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</si>
  <si>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</si>
  <si>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</si>
  <si>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</si>
  <si>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</si>
  <si>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</si>
  <si>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</si>
  <si>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</si>
  <si>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</si>
  <si>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</si>
  <si>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</si>
  <si>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</si>
  <si>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</si>
  <si>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</si>
  <si>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</si>
  <si>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</si>
  <si>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</si>
  <si>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</si>
  <si>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</si>
  <si>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</si>
  <si>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</si>
  <si>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</si>
  <si>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</si>
  <si>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</si>
  <si>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</si>
  <si>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</si>
  <si>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</si>
  <si>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</si>
  <si>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</si>
  <si>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</si>
  <si>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</si>
  <si>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</si>
  <si>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</si>
  <si>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</si>
  <si>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</si>
  <si>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</si>
  <si>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</si>
  <si>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</si>
  <si>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</si>
  <si>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</si>
  <si>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</si>
  <si>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</si>
  <si>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</si>
  <si>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</si>
  <si>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</si>
  <si>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</si>
  <si>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</si>
  <si>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</si>
  <si>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</si>
  <si>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</si>
  <si>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</si>
  <si>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</si>
  <si>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</si>
  <si>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</si>
  <si>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</si>
  <si>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</si>
  <si>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</si>
  <si>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</si>
  <si>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</si>
  <si>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</si>
  <si>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</si>
  <si>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</si>
  <si>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</si>
  <si>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</si>
  <si>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</si>
  <si>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</si>
  <si>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</si>
  <si>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</si>
  <si>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</si>
  <si>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</si>
  <si>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</si>
  <si>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</si>
  <si>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</si>
  <si>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</si>
  <si>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</si>
  <si>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</si>
  <si>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</si>
  <si>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</si>
  <si>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</si>
  <si>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</si>
  <si>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</si>
  <si>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</si>
  <si>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</si>
  <si>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</si>
  <si>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</si>
  <si>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</si>
  <si>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</si>
  <si>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</si>
  <si>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</si>
  <si>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</si>
  <si>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</si>
  <si>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</si>
  <si>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</si>
  <si>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</si>
  <si>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</si>
  <si>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</si>
  <si>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</si>
  <si>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</si>
  <si>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</si>
  <si>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</si>
  <si>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</si>
  <si>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</si>
  <si>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</si>
  <si>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</si>
  <si>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</si>
  <si>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</si>
  <si>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</si>
  <si>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</si>
  <si>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</si>
  <si>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</si>
  <si>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</si>
  <si>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</si>
  <si>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</si>
  <si>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</si>
  <si>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</si>
  <si>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</si>
  <si>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</si>
  <si>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</si>
  <si>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</si>
  <si>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</si>
  <si>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</si>
  <si>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</si>
  <si>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</si>
  <si>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</si>
  <si>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</si>
  <si>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</si>
  <si>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</si>
  <si>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</si>
  <si>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</si>
  <si>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</si>
  <si>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</si>
  <si>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</si>
  <si>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</si>
  <si>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</si>
  <si>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</si>
  <si>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</si>
  <si>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</si>
  <si>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</si>
  <si>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</si>
  <si>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</si>
  <si>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</si>
  <si>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</si>
  <si>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</si>
  <si>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</si>
  <si>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</si>
  <si>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</si>
  <si>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</si>
  <si>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</si>
  <si>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</si>
  <si>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</si>
  <si>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</si>
  <si>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</si>
  <si>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</si>
  <si>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</si>
  <si>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</si>
  <si>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</si>
  <si>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</si>
  <si>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</si>
  <si>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</si>
  <si>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</si>
  <si>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</si>
  <si>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</si>
  <si>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</si>
  <si>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</si>
  <si>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</si>
  <si>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</si>
  <si>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</si>
  <si>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</si>
  <si>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</si>
  <si>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</si>
  <si>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</si>
  <si>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</si>
  <si>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</si>
  <si>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</si>
  <si>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</si>
  <si>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</si>
  <si>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</si>
  <si>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</si>
  <si>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</si>
  <si>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</si>
  <si>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</si>
  <si>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</si>
  <si>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</si>
  <si>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</si>
  <si>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</si>
  <si>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</si>
  <si>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</si>
  <si>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</si>
  <si>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</si>
  <si>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</si>
  <si>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</si>
  <si>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</si>
  <si>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</si>
  <si>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</si>
  <si>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</si>
  <si>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</si>
  <si>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</si>
  <si>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</si>
  <si>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</si>
  <si>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</si>
  <si>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</si>
  <si>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</si>
  <si>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</si>
  <si>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</si>
  <si>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</si>
  <si>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</si>
  <si>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</si>
  <si>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</si>
  <si>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</si>
  <si>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</si>
  <si>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</si>
  <si>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</si>
  <si>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</si>
  <si>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</si>
  <si>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</si>
  <si>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</si>
  <si>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</si>
  <si>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</si>
  <si>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</si>
  <si>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</si>
  <si>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</si>
  <si>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</si>
  <si>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</si>
  <si>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</si>
  <si>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</si>
  <si>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</si>
  <si>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</si>
  <si>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</si>
  <si>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</si>
  <si>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</si>
  <si>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</si>
  <si>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</si>
  <si>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</si>
  <si>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</si>
  <si>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</si>
  <si>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</si>
  <si>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</si>
  <si>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</si>
  <si>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</si>
  <si>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</si>
  <si>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</si>
  <si>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</si>
  <si>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</si>
  <si>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</si>
  <si>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</si>
  <si>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</si>
  <si>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</si>
  <si>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</si>
  <si>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</si>
  <si>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</si>
  <si>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</si>
  <si>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</si>
  <si>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</si>
  <si>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</si>
  <si>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</si>
  <si>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</si>
  <si>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</si>
  <si>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</si>
  <si>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</si>
  <si>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</si>
  <si>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</si>
  <si>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</si>
  <si>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</si>
  <si>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</si>
  <si>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</si>
  <si>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</si>
  <si>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</si>
  <si>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</si>
  <si>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</si>
  <si>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</si>
  <si>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</si>
  <si>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</si>
  <si>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</si>
  <si>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</si>
  <si>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</si>
  <si>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</si>
  <si>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</si>
  <si>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</si>
  <si>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</si>
  <si>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</si>
  <si>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</si>
  <si>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</si>
  <si>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</si>
  <si>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</si>
  <si>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</si>
  <si>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</si>
  <si>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</si>
  <si>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</si>
  <si>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</si>
  <si>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</si>
  <si>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</si>
  <si>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</si>
  <si>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</si>
  <si>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</si>
  <si>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</si>
  <si>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</si>
  <si>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</si>
  <si>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</si>
  <si>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</si>
  <si>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</si>
  <si>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</si>
  <si>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</si>
  <si>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</si>
  <si>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</si>
  <si>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</si>
  <si>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</si>
  <si>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</si>
  <si>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</si>
  <si>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</si>
  <si>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</si>
  <si>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</si>
  <si>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</si>
  <si>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</si>
  <si>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</si>
  <si>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</si>
  <si>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</si>
  <si>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</si>
  <si>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</si>
  <si>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</si>
  <si>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</si>
  <si>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</si>
  <si>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</si>
  <si>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</si>
  <si>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</si>
  <si>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</si>
  <si>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</si>
  <si>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</si>
  <si>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</si>
  <si>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</si>
  <si>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</si>
  <si>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</si>
  <si>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</si>
  <si>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</si>
  <si>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</si>
  <si>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</si>
  <si>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</si>
  <si>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</si>
  <si>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</si>
  <si>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</si>
  <si>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</si>
  <si>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</si>
  <si>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</si>
  <si>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</si>
  <si>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</si>
  <si>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</si>
  <si>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</si>
  <si>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</si>
  <si>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</si>
  <si>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</si>
  <si>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</si>
  <si>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</si>
  <si>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</si>
  <si>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</si>
  <si>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</si>
  <si>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</si>
  <si>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</si>
  <si>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</si>
  <si>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</si>
  <si>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</si>
  <si>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</si>
  <si>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</si>
  <si>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</si>
  <si>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</si>
  <si>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</si>
  <si>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</si>
  <si>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</si>
  <si>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</si>
  <si>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</si>
  <si>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</si>
  <si>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</si>
  <si>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</si>
  <si>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</si>
  <si>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</si>
  <si>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</si>
  <si>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</si>
  <si>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</si>
  <si>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</si>
  <si>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</si>
  <si>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</si>
  <si>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</si>
  <si>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</si>
  <si>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</si>
  <si>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</si>
  <si>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</si>
  <si>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</si>
  <si>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</si>
  <si>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</si>
  <si>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</si>
  <si>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</si>
  <si>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</si>
  <si>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</si>
  <si>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</si>
  <si>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</si>
  <si>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</si>
  <si>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</si>
  <si>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</si>
  <si>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</si>
  <si>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</si>
  <si>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</si>
  <si>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</si>
  <si>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</si>
  <si>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</si>
  <si>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</si>
  <si>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</si>
  <si>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</si>
  <si>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</si>
  <si>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</si>
  <si>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</si>
  <si>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</si>
  <si>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</si>
  <si>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</si>
  <si>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</si>
  <si>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</si>
  <si>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</si>
  <si>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</si>
  <si>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</si>
  <si>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</si>
  <si>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</si>
  <si>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</si>
  <si>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</si>
  <si>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</si>
  <si>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</si>
  <si>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</si>
  <si>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</si>
  <si>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</si>
  <si>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</si>
  <si>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</si>
  <si>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</si>
  <si>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</si>
  <si>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</si>
  <si>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</si>
  <si>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</si>
  <si>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</si>
  <si>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</si>
  <si>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</si>
  <si>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</si>
  <si>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</si>
  <si>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</si>
  <si>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</si>
  <si>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</si>
  <si>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</si>
  <si>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</si>
  <si>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</si>
  <si>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</si>
  <si>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</si>
  <si>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</si>
  <si>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</si>
  <si>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</si>
  <si>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</si>
  <si>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</si>
  <si>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</si>
  <si>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</si>
  <si>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</si>
  <si>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</si>
  <si>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</si>
  <si>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</si>
  <si>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</si>
  <si>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</si>
  <si>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</si>
  <si>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</si>
  <si>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</si>
  <si>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</si>
  <si>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</si>
  <si>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</si>
  <si>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</si>
  <si>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</si>
  <si>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</si>
  <si>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</si>
  <si>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</si>
  <si>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</si>
  <si>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</si>
  <si>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</si>
  <si>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</si>
  <si>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</si>
  <si>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</si>
  <si>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</si>
  <si>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</si>
  <si>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</si>
  <si>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</si>
  <si>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</si>
  <si>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</si>
  <si>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</si>
  <si>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</si>
  <si>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</si>
  <si>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</si>
  <si>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</si>
  <si>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</si>
  <si>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</si>
  <si>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</si>
  <si>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</si>
  <si>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</si>
  <si>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</si>
  <si>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</si>
  <si>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</si>
  <si>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</si>
  <si>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</si>
  <si>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</si>
  <si>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</si>
  <si>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</si>
  <si>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</si>
  <si>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</si>
  <si>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</si>
  <si>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</si>
  <si>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</si>
  <si>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</si>
  <si>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</si>
  <si>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</si>
  <si>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</si>
  <si>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</si>
  <si>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</si>
  <si>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</si>
  <si>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</si>
  <si>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</si>
  <si>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</si>
  <si>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</si>
  <si>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</si>
  <si>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</si>
  <si>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</si>
  <si>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</si>
  <si>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</si>
  <si>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</si>
  <si>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</si>
  <si>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</si>
  <si>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</si>
  <si>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</si>
  <si>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</si>
  <si>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</si>
  <si>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</si>
  <si>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</si>
  <si>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</si>
  <si>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</si>
  <si>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</si>
  <si>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</si>
  <si>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</si>
  <si>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</si>
  <si>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</si>
  <si>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</si>
  <si>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</si>
  <si>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</si>
  <si>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</si>
  <si>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</si>
  <si>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</si>
  <si>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</si>
  <si>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</si>
  <si>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</si>
  <si>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</si>
  <si>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</si>
  <si>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</si>
  <si>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</si>
  <si>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</si>
  <si>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</si>
  <si>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</si>
  <si>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</si>
  <si>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</si>
  <si>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</si>
  <si>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</si>
  <si>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</si>
  <si>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</si>
  <si>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</si>
  <si>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</si>
  <si>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</si>
  <si>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</si>
  <si>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</si>
  <si>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</si>
  <si>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</si>
  <si>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</si>
  <si>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</si>
  <si>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</si>
  <si>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</si>
  <si>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</si>
  <si>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</si>
  <si>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</si>
  <si>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</si>
  <si>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</si>
  <si>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</si>
  <si>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</si>
  <si>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</si>
  <si>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</si>
  <si>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</si>
  <si>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</si>
  <si>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</si>
  <si>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</si>
  <si>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</si>
  <si>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</si>
  <si>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</si>
  <si>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</si>
  <si>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</si>
  <si>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</si>
  <si>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</si>
  <si>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</si>
  <si>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</si>
  <si>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</si>
  <si>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</si>
  <si>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</si>
  <si>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</si>
  <si>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</si>
  <si>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</si>
  <si>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</si>
  <si>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</si>
  <si>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</si>
  <si>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</si>
  <si>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</si>
  <si>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</si>
  <si>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</si>
  <si>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</si>
  <si>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</si>
  <si>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</si>
  <si>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</si>
  <si>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</si>
  <si>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</si>
  <si>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</si>
  <si>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</si>
  <si>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</si>
  <si>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</si>
  <si>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</si>
  <si>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</si>
  <si>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</si>
  <si>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</si>
  <si>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</si>
  <si>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</si>
  <si>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</si>
  <si>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</si>
  <si>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</si>
  <si>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</si>
  <si>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</si>
  <si>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</si>
  <si>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</si>
  <si>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</si>
  <si>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</si>
  <si>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</si>
  <si>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</si>
  <si>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</si>
  <si>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</si>
  <si>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</si>
  <si>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</si>
  <si>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</si>
  <si>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</si>
  <si>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</si>
  <si>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</si>
  <si>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</si>
  <si>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</si>
  <si>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</si>
  <si>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</si>
  <si>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</si>
  <si>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</si>
  <si>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</si>
  <si>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</si>
  <si>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</si>
  <si>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</si>
  <si>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</si>
  <si>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</si>
  <si>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</si>
  <si>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</si>
  <si>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</si>
  <si>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</si>
  <si>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</si>
  <si>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</si>
  <si>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</si>
  <si>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</si>
  <si>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</si>
  <si>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</si>
  <si>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</si>
  <si>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</si>
  <si>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</si>
  <si>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</si>
  <si>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</si>
  <si>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</si>
  <si>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</si>
  <si>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</si>
  <si>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</si>
  <si>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</si>
  <si>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</si>
  <si>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</si>
  <si>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</si>
  <si>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</si>
  <si>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</si>
  <si>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</si>
  <si>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</si>
  <si>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</si>
  <si>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</si>
  <si>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</si>
  <si>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</si>
  <si>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</si>
  <si>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</si>
  <si>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</si>
  <si>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</si>
  <si>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</si>
  <si>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</si>
  <si>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</si>
  <si>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</si>
  <si>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</si>
  <si>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</si>
  <si>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</si>
  <si>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</si>
  <si>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</si>
  <si>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</si>
  <si>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</si>
  <si>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</si>
  <si>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</si>
  <si>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</si>
  <si>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</si>
  <si>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</si>
  <si>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</si>
  <si>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</si>
  <si>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</si>
  <si>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</si>
  <si>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</si>
  <si>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</si>
  <si>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</si>
  <si>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</si>
  <si>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</si>
  <si>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</si>
  <si>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</si>
  <si>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</si>
  <si>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</si>
  <si>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</si>
  <si>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</si>
  <si>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</si>
  <si>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</si>
  <si>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</si>
  <si>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</si>
  <si>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</si>
  <si>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</si>
  <si>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</si>
  <si>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</si>
  <si>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</si>
  <si>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</si>
  <si>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</si>
  <si>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</si>
  <si>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</si>
  <si>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</si>
  <si>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</si>
  <si>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</si>
  <si>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</si>
  <si>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</si>
  <si>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</si>
  <si>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</si>
  <si>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</si>
  <si>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</si>
  <si>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</si>
  <si>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</si>
  <si>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</si>
  <si>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</si>
  <si>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</si>
  <si>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</si>
  <si>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</si>
  <si>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</si>
  <si>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</si>
  <si>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</si>
  <si>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</si>
  <si>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</si>
  <si>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</si>
  <si>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</si>
  <si>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</si>
  <si>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</si>
  <si>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</si>
  <si>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</si>
  <si>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</si>
  <si>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</si>
  <si>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</si>
  <si>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</si>
  <si>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</si>
  <si>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</si>
  <si>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</si>
  <si>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</si>
  <si>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</si>
  <si>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</si>
  <si>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</si>
  <si>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</si>
  <si>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</si>
  <si>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</si>
  <si>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</si>
  <si>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</si>
  <si>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</si>
  <si>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</si>
  <si>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</si>
  <si>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</si>
  <si>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</si>
  <si>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</si>
  <si>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</si>
  <si>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</si>
  <si>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</si>
  <si>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</si>
  <si>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</si>
  <si>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</si>
  <si>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</si>
  <si>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</si>
  <si>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</si>
  <si>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</si>
  <si>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</si>
  <si>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</si>
  <si>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</si>
  <si>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</si>
  <si>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</si>
  <si>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</si>
  <si>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</si>
  <si>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</si>
  <si>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</si>
  <si>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</si>
  <si>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</si>
  <si>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</si>
  <si>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</si>
  <si>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</si>
  <si>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</si>
  <si>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</si>
  <si>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</si>
  <si>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</si>
  <si>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</si>
  <si>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</si>
  <si>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</si>
  <si>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</si>
  <si>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</si>
  <si>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</si>
  <si>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</si>
  <si>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</si>
  <si>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</si>
  <si>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</si>
  <si>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</si>
  <si>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</si>
  <si>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</si>
  <si>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</si>
  <si>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</si>
  <si>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</si>
  <si>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</si>
  <si>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</si>
  <si>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</si>
  <si>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</si>
  <si>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</si>
  <si>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</si>
  <si>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</si>
  <si>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</si>
  <si>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</si>
  <si>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</si>
  <si>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</si>
  <si>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</si>
  <si>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</si>
  <si>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</si>
  <si>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</si>
  <si>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</si>
  <si>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</si>
  <si>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</si>
  <si>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</si>
  <si>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</si>
  <si>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</si>
  <si>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</si>
  <si>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</si>
  <si>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</si>
  <si>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</si>
  <si>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</si>
  <si>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</si>
  <si>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</si>
  <si>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</si>
  <si>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</si>
  <si>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</si>
  <si>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</si>
  <si>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</si>
  <si>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</si>
  <si>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</si>
  <si>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</si>
  <si>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</si>
  <si>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</si>
  <si>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</si>
  <si>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</si>
  <si>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</si>
  <si>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</si>
  <si>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</si>
  <si>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</si>
  <si>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</si>
  <si>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</si>
  <si>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</si>
  <si>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</si>
  <si>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</si>
  <si>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</si>
  <si>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</si>
  <si>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</si>
  <si>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</si>
  <si>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</si>
  <si>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</si>
  <si>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</si>
  <si>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</si>
  <si>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</si>
  <si>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</si>
  <si>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</si>
  <si>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</si>
  <si>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</si>
  <si>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</si>
  <si>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</si>
  <si>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</si>
  <si>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</si>
  <si>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</si>
  <si>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</si>
  <si>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</si>
  <si>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</si>
  <si>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</si>
  <si>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</si>
  <si>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</si>
  <si>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</si>
  <si>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</si>
  <si>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</si>
  <si>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</si>
  <si>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</si>
  <si>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</si>
  <si>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</si>
  <si>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</si>
  <si>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</si>
  <si>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</si>
  <si>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</si>
  <si>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</si>
  <si>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</si>
  <si>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</si>
  <si>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</si>
  <si>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</si>
  <si>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</si>
  <si>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</si>
  <si>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</si>
  <si>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</si>
  <si>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</si>
  <si>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</si>
  <si>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</si>
  <si>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</si>
  <si>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</si>
  <si>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</si>
  <si>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</si>
  <si>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</si>
  <si>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</si>
  <si>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</si>
  <si>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</si>
  <si>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</si>
  <si>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</si>
  <si>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</si>
  <si>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</si>
  <si>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</si>
  <si>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</si>
  <si>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</si>
  <si>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</si>
  <si>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</si>
  <si>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</si>
  <si>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</si>
  <si>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</si>
  <si>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</si>
  <si>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</si>
  <si>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</si>
  <si>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</si>
  <si>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</si>
  <si>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</si>
  <si>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</si>
  <si>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</si>
  <si>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</si>
  <si>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</si>
  <si>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</si>
  <si>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</si>
  <si>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</si>
  <si>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</si>
  <si>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</si>
  <si>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</si>
  <si>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</si>
  <si>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</si>
  <si>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</si>
  <si>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</si>
  <si>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</si>
  <si>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</si>
  <si>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</si>
  <si>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</si>
  <si>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</si>
  <si>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</si>
  <si>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</si>
  <si>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</si>
  <si>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</si>
  <si>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</si>
  <si>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</si>
  <si>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</si>
  <si>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</si>
  <si>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</si>
  <si>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</si>
  <si>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</si>
  <si>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</si>
  <si>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</si>
  <si>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</si>
  <si>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</si>
  <si>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</si>
  <si>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</si>
  <si>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</si>
  <si>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</si>
  <si>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</si>
  <si>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</si>
  <si>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</si>
  <si>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</si>
  <si>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</si>
  <si>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</si>
  <si>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</si>
  <si>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</si>
  <si>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</si>
  <si>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</si>
  <si>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</si>
  <si>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</si>
  <si>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</si>
  <si>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</si>
  <si>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</si>
  <si>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</si>
  <si>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</si>
  <si>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</si>
  <si>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</si>
  <si>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</si>
  <si>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</si>
  <si>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</si>
  <si>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</si>
  <si>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</si>
  <si>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</si>
  <si>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</si>
  <si>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</si>
  <si>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</si>
  <si>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</si>
  <si>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</si>
  <si>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</si>
  <si>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</si>
  <si>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</si>
  <si>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</si>
  <si>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</si>
  <si>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</si>
  <si>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</si>
  <si>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</si>
  <si>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</si>
  <si>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</si>
  <si>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</si>
  <si>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</si>
  <si>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</si>
  <si>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</si>
  <si>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</si>
  <si>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</si>
  <si>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</si>
  <si>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</si>
  <si>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</si>
  <si>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</si>
  <si>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</si>
  <si>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</si>
  <si>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</si>
  <si>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</si>
  <si>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</si>
  <si>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</si>
  <si>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</si>
  <si>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</si>
  <si>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</si>
  <si>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</si>
  <si>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</si>
  <si>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</si>
  <si>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</si>
  <si>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</si>
  <si>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</si>
  <si>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</si>
  <si>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</si>
  <si>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</si>
  <si>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</si>
  <si>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</si>
  <si>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</si>
  <si>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</si>
  <si>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</si>
  <si>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</si>
  <si>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</si>
  <si>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</si>
  <si>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</si>
  <si>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</si>
  <si>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</si>
  <si>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</si>
  <si>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</si>
  <si>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</si>
  <si>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</si>
  <si>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</si>
  <si>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</si>
  <si>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</si>
  <si>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</si>
  <si>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</si>
  <si>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</si>
  <si>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</si>
  <si>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</si>
  <si>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</si>
  <si>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</si>
  <si>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</si>
  <si>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</si>
  <si>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</si>
  <si>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</si>
  <si>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</si>
  <si>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</si>
  <si>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</si>
  <si>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</si>
  <si>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</si>
  <si>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</si>
  <si>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</si>
  <si>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</si>
  <si>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</si>
  <si>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</si>
  <si>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</si>
  <si>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</si>
  <si>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</si>
  <si>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</si>
  <si>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</si>
  <si>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</si>
  <si>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</si>
  <si>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</si>
  <si>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</si>
  <si>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</si>
  <si>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</si>
  <si>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</si>
  <si>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</si>
  <si>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</si>
  <si>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</si>
  <si>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</si>
  <si>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</si>
  <si>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</si>
  <si>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</si>
  <si>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</si>
  <si>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</si>
  <si>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</si>
  <si>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</si>
  <si>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</si>
  <si>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</si>
  <si>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</si>
  <si>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</si>
  <si>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</si>
  <si>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</si>
  <si>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</si>
  <si>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</si>
  <si>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</si>
  <si>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</si>
  <si>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</si>
  <si>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</si>
  <si>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</si>
  <si>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</si>
  <si>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</si>
  <si>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</si>
  <si>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</si>
  <si>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</si>
  <si>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</si>
  <si>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</si>
  <si>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</si>
  <si>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</si>
  <si>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</si>
  <si>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</si>
  <si>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</si>
  <si>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</si>
  <si>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</si>
  <si>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</si>
  <si>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</si>
  <si>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</si>
  <si>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</si>
  <si>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</si>
  <si>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</si>
  <si>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</si>
  <si>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</si>
  <si>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</si>
  <si>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</si>
  <si>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</si>
  <si>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</si>
  <si>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</si>
  <si>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</si>
  <si>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</si>
  <si>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</si>
  <si>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</si>
  <si>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</si>
  <si>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</si>
  <si>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</si>
  <si>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</si>
  <si>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</si>
  <si>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</si>
  <si>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</si>
  <si>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</si>
  <si>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</si>
  <si>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</si>
  <si>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</si>
  <si>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</si>
  <si>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</si>
  <si>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</si>
  <si>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</si>
  <si>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</si>
  <si>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</si>
  <si>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</si>
  <si>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</si>
  <si>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</si>
  <si>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</si>
  <si>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</si>
  <si>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</si>
  <si>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</si>
  <si>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</si>
  <si>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</si>
  <si>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</si>
  <si>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</si>
  <si>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</si>
  <si>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</si>
  <si>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</si>
  <si>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</si>
  <si>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</si>
  <si>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</si>
  <si>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</si>
  <si>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</si>
  <si>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</si>
  <si>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</si>
  <si>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</si>
  <si>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</si>
  <si>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</si>
  <si>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</si>
  <si>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</si>
  <si>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</si>
  <si>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</si>
  <si>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</si>
  <si>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</si>
  <si>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</si>
  <si>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</si>
  <si>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</si>
  <si>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</si>
  <si>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</si>
  <si>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</si>
  <si>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</si>
  <si>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</si>
  <si>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</si>
  <si>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</si>
  <si>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</si>
  <si>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</si>
  <si>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</si>
  <si>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</si>
  <si>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</si>
  <si>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</si>
  <si>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</si>
  <si>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</si>
  <si>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</si>
  <si>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</si>
  <si>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</si>
  <si>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</si>
  <si>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</si>
  <si>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</si>
  <si>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</si>
  <si>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</si>
  <si>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</si>
  <si>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</si>
  <si>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</si>
  <si>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</si>
  <si>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</si>
  <si>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</si>
  <si>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</si>
  <si>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</si>
  <si>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</si>
  <si>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</si>
  <si>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</si>
  <si>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</si>
  <si>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</si>
  <si>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</si>
  <si>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</si>
  <si>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</si>
  <si>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</si>
  <si>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</si>
  <si>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</si>
  <si>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</si>
  <si>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</si>
  <si>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</si>
  <si>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</si>
  <si>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</si>
  <si>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</si>
  <si>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</si>
  <si>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</si>
  <si>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</si>
  <si>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</si>
  <si>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</si>
  <si>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</si>
  <si>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</si>
  <si>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</si>
  <si>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</si>
  <si>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</si>
  <si>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</si>
  <si>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</si>
  <si>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</si>
  <si>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</si>
  <si>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</si>
  <si>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</si>
  <si>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</si>
  <si>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</si>
  <si>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</si>
  <si>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</si>
  <si>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</si>
  <si>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</si>
  <si>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</si>
  <si>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</si>
  <si>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</si>
  <si>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</si>
  <si>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</si>
  <si>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</si>
  <si>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</si>
  <si>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</si>
  <si>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</si>
  <si>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</si>
  <si>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</si>
  <si>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</si>
  <si>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</si>
  <si>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</si>
  <si>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</si>
  <si>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</si>
  <si>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</si>
  <si>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</si>
  <si>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</si>
  <si>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</si>
  <si>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</si>
  <si>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</si>
  <si>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</si>
  <si>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</si>
  <si>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</si>
  <si>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</si>
  <si>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</si>
  <si>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</si>
  <si>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</si>
  <si>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</si>
  <si>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</si>
  <si>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</si>
  <si>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</si>
  <si>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</si>
  <si>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</si>
  <si>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</si>
  <si>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</si>
  <si>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</si>
  <si>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</si>
  <si>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</si>
  <si>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</si>
  <si>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</si>
  <si>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</si>
  <si>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</si>
  <si>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</si>
  <si>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</si>
  <si>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</si>
  <si>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</si>
  <si>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</si>
  <si>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</si>
  <si>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</si>
  <si>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</si>
  <si>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</si>
  <si>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</si>
  <si>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</si>
  <si>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</si>
  <si>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</si>
  <si>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</si>
  <si>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</si>
  <si>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</si>
  <si>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</si>
  <si>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</si>
  <si>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</si>
  <si>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</si>
  <si>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</si>
  <si>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</si>
  <si>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</si>
  <si>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</si>
  <si>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</si>
  <si>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</si>
  <si>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</si>
  <si>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</si>
  <si>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</si>
  <si>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</si>
  <si>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</si>
  <si>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</si>
  <si>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</si>
  <si>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</si>
  <si>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</si>
  <si>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</si>
  <si>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</si>
  <si>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</si>
  <si>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</si>
  <si>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</si>
  <si>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</si>
  <si>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</si>
  <si>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</si>
  <si>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</si>
  <si>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</si>
  <si>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</si>
  <si>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</si>
  <si>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</si>
  <si>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</si>
  <si>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</si>
  <si>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</si>
  <si>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</si>
  <si>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</si>
  <si>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</si>
  <si>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</si>
  <si>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</si>
  <si>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</si>
  <si>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</si>
  <si>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</si>
  <si>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</si>
  <si>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</si>
  <si>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</si>
  <si>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</si>
  <si>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</si>
  <si>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</si>
  <si>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</si>
  <si>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</si>
  <si>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</si>
  <si>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</si>
  <si>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</si>
  <si>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</si>
  <si>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</si>
  <si>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</si>
  <si>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</si>
  <si>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</si>
  <si>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</si>
  <si>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</si>
  <si>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</si>
  <si>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</si>
  <si>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</si>
  <si>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</si>
  <si>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</si>
  <si>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</si>
  <si>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</si>
  <si>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</si>
  <si>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</si>
  <si>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</si>
  <si>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</si>
  <si>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</si>
  <si>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</si>
  <si>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</si>
  <si>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</si>
  <si>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</si>
  <si>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</si>
  <si>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</si>
  <si>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</si>
  <si>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</si>
  <si>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</si>
  <si>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</si>
  <si>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</si>
  <si>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</si>
  <si>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</si>
  <si>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</si>
  <si>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</si>
  <si>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</si>
  <si>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</si>
  <si>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</si>
  <si>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</si>
  <si>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</si>
  <si>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</si>
  <si>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</si>
  <si>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</si>
  <si>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</si>
  <si>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</si>
  <si>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</si>
  <si>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</si>
  <si>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</si>
  <si>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</si>
  <si>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</si>
  <si>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</si>
  <si>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</si>
  <si>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</si>
  <si>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</si>
  <si>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</si>
  <si>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</si>
  <si>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</si>
  <si>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</si>
  <si>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</si>
  <si>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</si>
  <si>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</si>
  <si>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</si>
  <si>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</si>
  <si>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</si>
  <si>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</si>
  <si>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</si>
  <si>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</si>
  <si>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</si>
  <si>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</si>
  <si>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</si>
  <si>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</si>
  <si>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</si>
  <si>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</si>
  <si>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</si>
  <si>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</si>
  <si>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</si>
  <si>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</si>
  <si>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</si>
  <si>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</si>
  <si>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</si>
  <si>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</si>
  <si>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</si>
  <si>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</si>
  <si>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</si>
  <si>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</si>
  <si>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</si>
  <si>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</si>
  <si>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</si>
  <si>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</si>
  <si>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</si>
  <si>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</si>
  <si>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</si>
  <si>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</si>
  <si>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</si>
  <si>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</si>
  <si>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</si>
  <si>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</si>
  <si>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</si>
  <si>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</si>
  <si>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</si>
  <si>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</si>
  <si>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</si>
  <si>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</si>
  <si>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</si>
  <si>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</si>
  <si>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</si>
  <si>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</si>
  <si>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</si>
  <si>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</si>
  <si>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</si>
  <si>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</si>
  <si>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</si>
  <si>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</si>
  <si>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</si>
  <si>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</si>
  <si>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</si>
  <si>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</si>
  <si>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</si>
  <si>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</si>
  <si>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</si>
  <si>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</si>
  <si>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</si>
  <si>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</si>
  <si>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</si>
  <si>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</si>
  <si>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</si>
  <si>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</si>
  <si>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</si>
  <si>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</si>
  <si>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</si>
  <si>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</si>
  <si>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</si>
  <si>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</si>
  <si>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</si>
  <si>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</si>
  <si>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</si>
  <si>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</si>
  <si>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</si>
  <si>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</si>
  <si>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</si>
  <si>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</si>
  <si>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</si>
  <si>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</si>
  <si>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</si>
  <si>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</si>
  <si>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</si>
  <si>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</si>
  <si>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</si>
  <si>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</si>
  <si>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</si>
  <si>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</si>
  <si>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</si>
  <si>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</si>
  <si>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</si>
  <si>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</si>
  <si>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</si>
  <si>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</si>
  <si>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</si>
  <si>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</si>
  <si>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</si>
  <si>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</si>
  <si>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</si>
  <si>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</si>
  <si>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</si>
  <si>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</si>
  <si>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</si>
  <si>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</si>
  <si>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</si>
  <si>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</si>
  <si>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</si>
  <si>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</si>
  <si>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</si>
  <si>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</si>
  <si>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</si>
  <si>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</si>
  <si>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</si>
  <si>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</si>
  <si>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</si>
  <si>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</si>
  <si>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</si>
  <si>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</si>
  <si>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</si>
  <si>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</si>
  <si>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</si>
  <si>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</si>
  <si>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</si>
  <si>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</si>
  <si>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</si>
  <si>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</si>
  <si>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</si>
  <si>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</si>
  <si>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</si>
  <si>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</si>
  <si>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</si>
  <si>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</si>
  <si>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</si>
  <si>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</si>
  <si>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</si>
  <si>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</si>
  <si>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</si>
  <si>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</si>
  <si>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</si>
  <si>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</si>
  <si>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</si>
  <si>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</si>
  <si>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</si>
  <si>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</si>
  <si>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</si>
  <si>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</si>
  <si>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</si>
  <si>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</si>
  <si>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</si>
  <si>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</si>
  <si>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</si>
  <si>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</si>
  <si>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</si>
  <si>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</si>
  <si>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</si>
  <si>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</si>
  <si>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</si>
  <si>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</si>
  <si>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</si>
  <si>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</si>
  <si>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</si>
  <si>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</si>
  <si>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</si>
  <si>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</si>
  <si>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</si>
  <si>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</si>
  <si>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</si>
  <si>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</si>
  <si>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</si>
  <si>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</si>
  <si>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</si>
  <si>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</si>
  <si>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</si>
  <si>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</si>
  <si>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</si>
  <si>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</si>
  <si>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</si>
  <si>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</si>
  <si>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</si>
  <si>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</si>
  <si>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</si>
  <si>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</si>
  <si>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</si>
  <si>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</si>
  <si>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</si>
  <si>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</si>
  <si>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</si>
  <si>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</si>
  <si>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</si>
  <si>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</si>
  <si>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</si>
  <si>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</si>
  <si>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</si>
  <si>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</si>
  <si>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</si>
  <si>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</si>
  <si>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</si>
  <si>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</si>
  <si>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</si>
  <si>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</si>
  <si>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</si>
  <si>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</si>
  <si>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</si>
  <si>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</si>
  <si>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</si>
  <si>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</si>
  <si>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</si>
  <si>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</si>
  <si>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</si>
  <si>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</si>
  <si>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</si>
  <si>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</si>
  <si>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</si>
  <si>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</si>
  <si>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</si>
  <si>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</si>
  <si>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</si>
  <si>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</si>
  <si>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</si>
  <si>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</si>
  <si>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</si>
  <si>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</si>
  <si>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</si>
  <si>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</si>
  <si>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</si>
  <si>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</si>
  <si>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</si>
  <si>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</si>
  <si>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</si>
  <si>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</si>
  <si>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</si>
  <si>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</si>
  <si>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</si>
  <si>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</si>
  <si>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</si>
  <si>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</si>
  <si>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</si>
  <si>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</si>
  <si>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</si>
  <si>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</si>
  <si>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</si>
  <si>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</si>
  <si>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</si>
  <si>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</si>
  <si>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</si>
  <si>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</si>
  <si>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</si>
  <si>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</si>
  <si>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</si>
  <si>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</si>
  <si>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</si>
  <si>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</si>
  <si>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</si>
  <si>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</si>
  <si>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</si>
  <si>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</si>
  <si>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</si>
  <si>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</si>
  <si>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</si>
  <si>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</si>
  <si>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</si>
  <si>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</si>
  <si>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</si>
  <si>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</si>
  <si>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</si>
  <si>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</si>
  <si>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</si>
  <si>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</si>
  <si>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</si>
  <si>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</si>
  <si>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</si>
  <si>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</si>
  <si>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</si>
  <si>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</si>
  <si>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</si>
  <si>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</si>
  <si>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</si>
  <si>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</si>
  <si>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</si>
  <si>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</si>
  <si>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</si>
  <si>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</si>
  <si>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</si>
  <si>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</si>
  <si>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</si>
  <si>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</si>
  <si>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</si>
  <si>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</si>
  <si>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</si>
  <si>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</si>
  <si>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</si>
  <si>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</si>
  <si>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</si>
  <si>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</si>
  <si>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</si>
  <si>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</si>
  <si>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</si>
  <si>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</si>
  <si>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</si>
  <si>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</si>
  <si>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</si>
  <si>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</si>
  <si>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</si>
  <si>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</si>
  <si>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</si>
  <si>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</si>
  <si>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</si>
  <si>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</si>
  <si>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</si>
  <si>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</si>
  <si>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</si>
  <si>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</si>
  <si>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</si>
  <si>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</si>
  <si>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</si>
  <si>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</si>
  <si>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</si>
  <si>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</si>
  <si>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</si>
  <si>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</si>
  <si>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</si>
  <si>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</si>
  <si>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</si>
  <si>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</si>
  <si>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</si>
  <si>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</si>
  <si>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</si>
  <si>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</si>
  <si>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</si>
  <si>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</si>
  <si>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</si>
  <si>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</si>
  <si>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</si>
  <si>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</si>
  <si>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</si>
  <si>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</si>
  <si>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</si>
  <si>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</si>
  <si>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</si>
  <si>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</si>
  <si>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</si>
  <si>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</si>
  <si>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</si>
  <si>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</si>
  <si>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</si>
  <si>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</si>
  <si>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</si>
  <si>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</si>
  <si>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</si>
  <si>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</si>
  <si>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</si>
  <si>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</si>
  <si>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</si>
  <si>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</si>
  <si>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</si>
  <si>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</si>
  <si>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</si>
  <si>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</si>
  <si>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</si>
  <si>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</si>
  <si>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</si>
  <si>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</si>
  <si>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</si>
  <si>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</si>
  <si>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</si>
  <si>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</si>
  <si>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</si>
  <si>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</si>
  <si>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</si>
  <si>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</si>
  <si>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</si>
  <si>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</si>
  <si>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</si>
  <si>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</si>
  <si>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</si>
  <si>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</si>
  <si>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</si>
  <si>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</si>
  <si>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</si>
  <si>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</si>
  <si>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</si>
  <si>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</si>
  <si>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</si>
  <si>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</si>
  <si>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</si>
  <si>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</si>
  <si>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</si>
  <si>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</si>
  <si>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</si>
  <si>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</si>
  <si>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</si>
  <si>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</si>
  <si>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</si>
  <si>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</si>
  <si>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</si>
  <si>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</si>
  <si>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</si>
  <si>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</si>
  <si>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</si>
  <si>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</si>
  <si>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</si>
  <si>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</si>
  <si>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</si>
  <si>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</si>
  <si>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</si>
  <si>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</si>
  <si>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</si>
  <si>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</si>
  <si>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</si>
  <si>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</si>
  <si>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</si>
  <si>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</si>
  <si>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</si>
  <si>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</si>
  <si>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</si>
  <si>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</si>
  <si>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</si>
  <si>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</si>
  <si>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</si>
  <si>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</si>
  <si>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</si>
  <si>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</si>
  <si>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</si>
  <si>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</si>
  <si>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</si>
  <si>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</si>
  <si>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</si>
  <si>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</si>
  <si>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</si>
  <si>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</si>
  <si>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</si>
  <si>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</si>
  <si>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</si>
  <si>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</si>
  <si>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</si>
  <si>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</si>
  <si>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</si>
  <si>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</si>
  <si>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</si>
  <si>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</si>
  <si>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</si>
  <si>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</si>
  <si>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</si>
  <si>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</si>
  <si>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</si>
  <si>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</si>
  <si>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</si>
  <si>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</si>
  <si>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</si>
  <si>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</si>
  <si>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</si>
  <si>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</si>
  <si>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</si>
  <si>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</si>
  <si>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</si>
  <si>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</si>
  <si>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</si>
  <si>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</si>
  <si>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</si>
  <si>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</si>
  <si>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</si>
  <si>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</si>
  <si>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</si>
  <si>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</si>
  <si>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</si>
  <si>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</si>
  <si>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</si>
  <si>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</si>
  <si>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</si>
  <si>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</si>
  <si>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</si>
  <si>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</si>
  <si>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</si>
  <si>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</si>
  <si>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</si>
  <si>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</si>
  <si>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</si>
  <si>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</si>
  <si>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</si>
  <si>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</si>
  <si>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</si>
  <si>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</si>
  <si>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</si>
  <si>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</si>
  <si>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</si>
  <si>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</si>
  <si>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</si>
  <si>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</si>
  <si>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</si>
  <si>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</si>
  <si>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</si>
  <si>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</si>
  <si>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</si>
  <si>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</si>
  <si>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</si>
  <si>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</si>
  <si>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</si>
  <si>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</si>
  <si>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</si>
  <si>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</si>
  <si>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</si>
  <si>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</si>
  <si>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</si>
  <si>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</si>
  <si>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</si>
  <si>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</si>
  <si>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</si>
  <si>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</si>
  <si>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</si>
  <si>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</si>
  <si>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</si>
  <si>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</si>
  <si>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</si>
  <si>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</si>
  <si>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</si>
  <si>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</si>
  <si>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</si>
  <si>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</si>
  <si>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</si>
  <si>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</si>
  <si>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</si>
  <si>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</si>
  <si>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</si>
  <si>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</si>
  <si>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</si>
  <si>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</si>
  <si>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</si>
  <si>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</si>
  <si>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</si>
  <si>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</si>
  <si>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</si>
  <si>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</si>
  <si>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</si>
  <si>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</si>
  <si>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</si>
  <si>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</si>
  <si>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</si>
  <si>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</si>
  <si>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</si>
  <si>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</si>
  <si>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</si>
  <si>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</si>
  <si>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</si>
  <si>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</si>
  <si>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</si>
  <si>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</si>
  <si>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</si>
  <si>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</si>
  <si>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</si>
  <si>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</si>
  <si>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</si>
  <si>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</si>
  <si>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</si>
  <si>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</si>
  <si>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</si>
  <si>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</si>
  <si>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</si>
  <si>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</si>
  <si>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</si>
  <si>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</si>
  <si>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</si>
  <si>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</si>
  <si>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</si>
  <si>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</si>
  <si>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</si>
  <si>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</si>
  <si>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</si>
  <si>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</si>
  <si>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</si>
  <si>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</si>
  <si>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</si>
  <si>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</si>
  <si>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</si>
  <si>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</si>
  <si>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</si>
  <si>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</si>
  <si>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</si>
  <si>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</si>
  <si>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</si>
  <si>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</si>
  <si>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</si>
  <si>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</si>
  <si>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</si>
  <si>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</si>
  <si>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</si>
  <si>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</si>
  <si>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</si>
  <si>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</si>
  <si>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</si>
  <si>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</si>
  <si>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</si>
  <si>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</si>
  <si>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</si>
  <si>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</si>
  <si>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</si>
  <si>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</si>
  <si>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</si>
  <si>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</si>
  <si>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</si>
  <si>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</si>
  <si>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</si>
  <si>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</si>
  <si>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</si>
  <si>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</si>
  <si>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</si>
  <si>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</si>
  <si>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</si>
  <si>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</si>
  <si>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</si>
  <si>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</si>
  <si>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</si>
  <si>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</si>
  <si>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</si>
  <si>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</si>
  <si>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</si>
  <si>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</si>
  <si>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</si>
  <si>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</si>
  <si>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</si>
  <si>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</si>
  <si>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</si>
  <si>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</si>
  <si>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</si>
  <si>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</si>
  <si>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</si>
  <si>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</si>
  <si>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</si>
  <si>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</si>
  <si>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</si>
  <si>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</si>
  <si>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</si>
  <si>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</si>
  <si>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</si>
  <si>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</si>
  <si>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</si>
  <si>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</si>
  <si>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</si>
  <si>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</si>
  <si>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</si>
  <si>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</si>
  <si>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</si>
  <si>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</si>
  <si>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</si>
  <si>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</si>
  <si>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</si>
  <si>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</si>
  <si>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</si>
  <si>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</si>
  <si>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</si>
  <si>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</si>
  <si>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</si>
  <si>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</si>
  <si>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</si>
  <si>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</si>
  <si>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</si>
  <si>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</si>
  <si>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</si>
  <si>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</si>
  <si>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</si>
  <si>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</si>
  <si>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</si>
  <si>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</si>
  <si>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</si>
  <si>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</si>
  <si>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</si>
  <si>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</si>
  <si>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</si>
  <si>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</si>
  <si>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</si>
  <si>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</si>
  <si>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</si>
  <si>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</si>
  <si>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</si>
  <si>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</si>
  <si>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</si>
  <si>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</si>
  <si>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</si>
  <si>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</si>
  <si>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</si>
  <si>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</si>
  <si>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</si>
  <si>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</si>
  <si>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</si>
  <si>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</si>
  <si>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</si>
  <si>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</si>
  <si>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</si>
  <si>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</si>
  <si>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</si>
  <si>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</si>
  <si>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</si>
  <si>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</si>
  <si>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</si>
  <si>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</si>
  <si>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</si>
  <si>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</si>
  <si>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</si>
  <si>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</si>
  <si>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</si>
  <si>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</si>
  <si>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</si>
  <si>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</si>
  <si>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</si>
  <si>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</si>
  <si>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</si>
  <si>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</si>
  <si>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</si>
  <si>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</si>
  <si>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</si>
  <si>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</si>
  <si>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</si>
  <si>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</si>
  <si>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</si>
  <si>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</si>
  <si>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</si>
  <si>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</si>
  <si>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</si>
  <si>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</si>
  <si>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</si>
  <si>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</si>
  <si>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</si>
  <si>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</si>
  <si>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</si>
  <si>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</si>
  <si>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</si>
  <si>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</si>
  <si>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</si>
  <si>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</si>
  <si>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</si>
  <si>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</si>
  <si>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</si>
  <si>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</si>
  <si>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</si>
  <si>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</si>
  <si>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</si>
  <si>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</si>
  <si>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</si>
  <si>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</si>
  <si>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</si>
  <si>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</si>
  <si>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</si>
  <si>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</si>
  <si>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</si>
  <si>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</si>
  <si>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</si>
  <si>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</si>
  <si>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</si>
  <si>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</si>
  <si>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</si>
  <si>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</si>
  <si>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</si>
  <si>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</si>
  <si>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</si>
  <si>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</si>
  <si>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</si>
  <si>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</si>
  <si>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</si>
  <si>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</si>
  <si>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</si>
  <si>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</si>
  <si>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</si>
  <si>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</si>
  <si>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</si>
  <si>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</si>
  <si>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</si>
  <si>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</si>
  <si>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</si>
  <si>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</si>
  <si>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</si>
  <si>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</si>
  <si>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</si>
  <si>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</si>
  <si>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</si>
  <si>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</si>
  <si>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</si>
  <si>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</si>
  <si>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</si>
  <si>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</si>
  <si>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</si>
  <si>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</si>
  <si>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</si>
  <si>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</si>
  <si>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</si>
  <si>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</si>
  <si>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</si>
  <si>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</si>
  <si>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</si>
  <si>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</si>
  <si>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</si>
  <si>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</si>
  <si>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</si>
  <si>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</si>
  <si>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</si>
  <si>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</si>
  <si>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</si>
  <si>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</si>
  <si>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</si>
  <si>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</si>
  <si>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</si>
  <si>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</si>
  <si>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</si>
  <si>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</si>
  <si>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</si>
  <si>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</si>
  <si>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</si>
  <si>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</si>
  <si>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</si>
  <si>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</si>
  <si>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</si>
  <si>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</si>
  <si>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</si>
  <si>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</si>
  <si>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</si>
  <si>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</si>
  <si>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</si>
  <si>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</si>
  <si>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</si>
  <si>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</si>
  <si>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</si>
  <si>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</si>
  <si>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</si>
  <si>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</si>
  <si>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</si>
  <si>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</si>
  <si>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</si>
  <si>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</si>
  <si>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</si>
  <si>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</si>
  <si>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</si>
  <si>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</si>
  <si>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</si>
  <si>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</si>
  <si>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</si>
  <si>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</si>
  <si>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</si>
  <si>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</si>
  <si>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</si>
  <si>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</si>
  <si>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</si>
  <si>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</si>
  <si>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</si>
  <si>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</si>
  <si>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</si>
  <si>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</si>
  <si>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</si>
  <si>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</si>
  <si>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</si>
  <si>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</si>
  <si>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</si>
  <si>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</si>
  <si>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</si>
  <si>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</si>
  <si>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</si>
  <si>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</si>
  <si>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</si>
  <si>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</si>
  <si>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</si>
  <si>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</si>
  <si>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</si>
  <si>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</si>
  <si>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</si>
  <si>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</si>
  <si>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</si>
  <si>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</si>
  <si>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</si>
  <si>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</si>
  <si>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</si>
  <si>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</si>
  <si>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</si>
  <si>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</si>
  <si>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</si>
  <si>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</si>
  <si>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</si>
  <si>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</si>
  <si>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</si>
  <si>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</si>
  <si>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</si>
  <si>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</si>
  <si>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</si>
  <si>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</si>
  <si>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</si>
  <si>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</si>
  <si>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</si>
  <si>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</si>
  <si>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</si>
  <si>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</si>
  <si>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</si>
  <si>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</si>
  <si>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</si>
  <si>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</si>
  <si>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</si>
  <si>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</si>
  <si>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</si>
  <si>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</si>
  <si>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</si>
  <si>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</si>
  <si>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</si>
  <si>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</si>
  <si>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</si>
  <si>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</si>
  <si>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</si>
  <si>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</si>
  <si>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</si>
  <si>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</si>
  <si>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</si>
  <si>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</si>
  <si>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</si>
  <si>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</si>
  <si>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</si>
  <si>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</si>
  <si>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</si>
  <si>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</si>
  <si>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</si>
  <si>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</si>
  <si>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</si>
  <si>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</si>
  <si>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</si>
  <si>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</si>
  <si>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</si>
  <si>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</si>
  <si>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</si>
  <si>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</si>
  <si>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</si>
  <si>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</si>
  <si>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</si>
  <si>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</si>
  <si>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</si>
  <si>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</si>
  <si>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</si>
  <si>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</si>
  <si>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</si>
  <si>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</si>
  <si>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</si>
  <si>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</si>
  <si>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</si>
  <si>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</si>
  <si>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</si>
  <si>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</si>
  <si>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</si>
  <si>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</si>
  <si>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</si>
  <si>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</si>
  <si>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</si>
  <si>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</si>
  <si>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</si>
  <si>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</si>
  <si>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</si>
  <si>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</si>
  <si>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</si>
  <si>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</si>
  <si>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</si>
  <si>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</si>
  <si>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</si>
  <si>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</si>
  <si>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</si>
  <si>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</si>
  <si>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</si>
  <si>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</si>
  <si>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</si>
  <si>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</si>
  <si>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</si>
  <si>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</si>
  <si>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</si>
  <si>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</si>
  <si>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</si>
  <si>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</si>
  <si>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</si>
  <si>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</si>
  <si>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</si>
  <si>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</si>
  <si>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</si>
  <si>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</si>
  <si>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</si>
  <si>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</si>
  <si>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</si>
  <si>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</si>
  <si>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</si>
  <si>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</si>
  <si>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</si>
  <si>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</si>
  <si>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</si>
  <si>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</si>
  <si>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</si>
  <si>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</si>
  <si>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</si>
  <si>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</si>
  <si>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</si>
  <si>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</si>
  <si>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</si>
  <si>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</si>
  <si>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</si>
  <si>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</si>
  <si>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</si>
  <si>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</si>
  <si>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</si>
  <si>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</si>
  <si>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</si>
  <si>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</si>
  <si>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</si>
  <si>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</si>
  <si>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</si>
  <si>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</si>
  <si>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</si>
  <si>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</si>
  <si>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</si>
  <si>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</si>
  <si>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</si>
  <si>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</si>
  <si>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</si>
  <si>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</si>
  <si>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</si>
  <si>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</si>
  <si>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</si>
  <si>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</si>
  <si>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</si>
  <si>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</si>
  <si>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</si>
  <si>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</si>
  <si>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</si>
  <si>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</si>
  <si>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</si>
  <si>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</si>
  <si>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</si>
  <si>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</si>
  <si>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</si>
  <si>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</si>
  <si>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</si>
  <si>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</si>
  <si>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</si>
  <si>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</si>
  <si>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</si>
  <si>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</si>
  <si>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</si>
  <si>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</si>
  <si>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</si>
  <si>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</si>
  <si>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</si>
  <si>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</si>
  <si>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</si>
  <si>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</si>
  <si>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</si>
  <si>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</si>
  <si>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</si>
  <si>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</si>
  <si>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</si>
  <si>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</si>
  <si>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</si>
  <si>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</si>
  <si>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</si>
  <si>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</si>
  <si>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</si>
  <si>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</si>
  <si>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</si>
  <si>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</si>
  <si>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</si>
  <si>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</si>
  <si>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</si>
  <si>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</si>
  <si>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</si>
  <si>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</si>
  <si>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</si>
  <si>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</si>
  <si>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</si>
  <si>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</si>
  <si>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</si>
  <si>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</si>
  <si>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</si>
  <si>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</si>
  <si>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</si>
  <si>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</si>
  <si>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</si>
  <si>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</si>
  <si>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</si>
  <si>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</si>
  <si>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</si>
  <si>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</si>
  <si>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</si>
  <si>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</si>
  <si>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</si>
  <si>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</si>
  <si>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</si>
  <si>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</si>
  <si>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</si>
  <si>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</si>
  <si>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</si>
  <si>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</si>
  <si>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</si>
  <si>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</si>
  <si>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</si>
  <si>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</si>
  <si>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</si>
  <si>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</si>
  <si>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</si>
  <si>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</si>
  <si>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</si>
  <si>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</si>
  <si>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</si>
  <si>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</si>
  <si>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</si>
  <si>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</si>
  <si>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</si>
  <si>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</si>
  <si>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</si>
  <si>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</si>
  <si>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</si>
  <si>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</si>
  <si>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</si>
  <si>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</si>
  <si>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</si>
  <si>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</si>
  <si>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</si>
  <si>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</si>
  <si>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</si>
  <si>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</si>
  <si>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</si>
  <si>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</si>
  <si>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</si>
  <si>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</si>
  <si>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</si>
  <si>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</si>
  <si>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</si>
  <si>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</si>
  <si>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</si>
  <si>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</si>
  <si>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</si>
  <si>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</si>
  <si>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</si>
  <si>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</si>
  <si>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</si>
  <si>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</si>
  <si>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</si>
  <si>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</si>
  <si>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</si>
  <si>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</si>
  <si>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</si>
  <si>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</si>
  <si>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</si>
  <si>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</si>
  <si>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</si>
  <si>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</si>
  <si>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</si>
  <si>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</si>
  <si>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</si>
  <si>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</si>
  <si>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</si>
  <si>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</si>
  <si>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</si>
  <si>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</si>
  <si>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</si>
  <si>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</si>
  <si>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</si>
  <si>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</si>
  <si>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</si>
  <si>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</si>
  <si>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</si>
  <si>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</si>
  <si>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</si>
  <si>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</si>
  <si>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</si>
  <si>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</si>
  <si>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</si>
  <si>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</si>
  <si>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</si>
  <si>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</si>
  <si>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</si>
  <si>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</si>
  <si>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</si>
  <si>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</si>
  <si>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</si>
  <si>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</si>
  <si>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</si>
  <si>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</si>
  <si>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</si>
  <si>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</si>
  <si>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</si>
  <si>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</si>
  <si>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</si>
  <si>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</si>
  <si>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</si>
  <si>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</si>
  <si>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</si>
  <si>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</si>
  <si>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</si>
  <si>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</si>
  <si>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</si>
  <si>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</si>
  <si>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</si>
  <si>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</si>
  <si>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</si>
  <si>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</si>
  <si>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</si>
  <si>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</si>
  <si>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</si>
  <si>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</si>
  <si>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</si>
  <si>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</si>
  <si>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</si>
  <si>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</si>
  <si>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</si>
  <si>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</si>
  <si>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</si>
  <si>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</si>
  <si>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</si>
  <si>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</si>
  <si>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</si>
  <si>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</si>
  <si>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</si>
  <si>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</si>
  <si>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</si>
  <si>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</si>
  <si>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</si>
  <si>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</si>
  <si>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</si>
  <si>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</si>
  <si>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</si>
  <si>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</si>
  <si>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</si>
  <si>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</si>
  <si>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</si>
  <si>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</si>
  <si>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</si>
  <si>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</si>
  <si>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</si>
  <si>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</si>
  <si>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</si>
  <si>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</si>
  <si>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</si>
  <si>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</si>
  <si>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</si>
  <si>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</si>
  <si>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</si>
  <si>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</si>
  <si>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</si>
  <si>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</si>
  <si>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</si>
  <si>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</si>
  <si>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</si>
  <si>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</si>
  <si>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</si>
  <si>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</si>
  <si>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</si>
  <si>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</si>
  <si>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</si>
  <si>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</si>
  <si>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</si>
  <si>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</si>
  <si>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</si>
  <si>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</si>
  <si>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</si>
  <si>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</si>
  <si>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</si>
  <si>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</si>
  <si>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</si>
  <si>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</si>
  <si>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</si>
  <si>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</si>
  <si>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</si>
  <si>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</si>
  <si>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</si>
  <si>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</si>
  <si>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</si>
  <si>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</si>
  <si>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</si>
  <si>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</si>
  <si>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</si>
  <si>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</si>
  <si>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</si>
  <si>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</si>
  <si>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</si>
  <si>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</si>
  <si>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</si>
  <si>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</si>
  <si>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</si>
  <si>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</si>
  <si>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</si>
  <si>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</si>
  <si>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</si>
  <si>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</si>
  <si>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</si>
  <si>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</si>
  <si>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</si>
  <si>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</si>
  <si>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</si>
  <si>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</si>
  <si>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</si>
  <si>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</si>
  <si>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</si>
  <si>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</si>
  <si>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</si>
  <si>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</si>
  <si>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</si>
  <si>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</si>
  <si>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</si>
  <si>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</si>
  <si>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</si>
  <si>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</si>
  <si>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</si>
  <si>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</si>
  <si>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</si>
  <si>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</si>
  <si>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</si>
  <si>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</si>
  <si>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</si>
  <si>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</si>
  <si>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</si>
  <si>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</si>
  <si>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</si>
  <si>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</si>
  <si>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</si>
  <si>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</si>
  <si>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</si>
  <si>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</si>
  <si>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</si>
  <si>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</si>
  <si>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</si>
  <si>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</si>
  <si>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</si>
  <si>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</si>
  <si>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</si>
  <si>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</si>
  <si>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</si>
  <si>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</si>
  <si>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</si>
  <si>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</si>
  <si>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</si>
  <si>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</si>
  <si>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</si>
  <si>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</si>
  <si>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</si>
  <si>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</si>
  <si>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</si>
  <si>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</si>
  <si>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</si>
  <si>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</si>
  <si>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</si>
  <si>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</si>
  <si>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</si>
  <si>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</si>
  <si>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</si>
  <si>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</si>
  <si>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</si>
  <si>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</si>
  <si>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</si>
  <si>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</si>
  <si>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</si>
  <si>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</si>
  <si>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</si>
  <si>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</si>
  <si>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</si>
  <si>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</si>
  <si>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</si>
  <si>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</si>
  <si>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</si>
  <si>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</si>
  <si>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</si>
  <si>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</si>
  <si>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</si>
  <si>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</si>
  <si>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</si>
  <si>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</si>
  <si>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</si>
  <si>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</si>
  <si>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</si>
  <si>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</si>
  <si>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</si>
  <si>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</si>
  <si>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</si>
  <si>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</si>
  <si>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</si>
  <si>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</si>
  <si>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</si>
  <si>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</si>
  <si>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</si>
  <si>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</si>
  <si>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</si>
  <si>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</si>
  <si>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</si>
  <si>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</si>
  <si>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</si>
  <si>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</si>
  <si>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</si>
  <si>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</si>
  <si>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</si>
  <si>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</si>
  <si>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</si>
  <si>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</si>
  <si>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</si>
  <si>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</si>
  <si>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</si>
  <si>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</si>
  <si>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</si>
  <si>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</si>
  <si>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</si>
  <si>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</si>
  <si>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</si>
  <si>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</si>
  <si>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</si>
  <si>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</si>
  <si>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</si>
  <si>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</si>
  <si>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</si>
  <si>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</si>
  <si>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</si>
  <si>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</si>
  <si>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</si>
  <si>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</si>
  <si>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</si>
  <si>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</si>
  <si>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</si>
  <si>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</si>
  <si>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</si>
  <si>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</si>
  <si>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</si>
  <si>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</si>
  <si>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</si>
  <si>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</si>
  <si>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</si>
  <si>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</si>
  <si>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</si>
  <si>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</si>
  <si>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</si>
  <si>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</si>
  <si>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</si>
  <si>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</si>
  <si>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</si>
  <si>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</si>
  <si>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</si>
  <si>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</si>
  <si>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</si>
  <si>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</si>
  <si>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</si>
  <si>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</si>
  <si>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</si>
  <si>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</si>
  <si>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</si>
  <si>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</si>
  <si>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</si>
  <si>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</si>
  <si>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</si>
  <si>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</si>
  <si>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</si>
  <si>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</si>
  <si>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</si>
  <si>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</si>
  <si>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</si>
  <si>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</si>
  <si>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</si>
  <si>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</si>
  <si>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</si>
  <si>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</si>
  <si>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</si>
  <si>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</si>
  <si>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</si>
  <si>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</si>
  <si>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</si>
  <si>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</si>
  <si>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</si>
  <si>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</si>
  <si>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</si>
  <si>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</si>
  <si>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</si>
  <si>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</si>
  <si>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</si>
  <si>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</si>
  <si>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</si>
  <si>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</si>
  <si>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</si>
  <si>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</si>
  <si>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</si>
  <si>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</si>
  <si>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</si>
  <si>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</si>
  <si>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</si>
  <si>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</si>
  <si>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</si>
  <si>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</si>
  <si>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</si>
  <si>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</si>
  <si>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</si>
  <si>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</si>
  <si>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</si>
  <si>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</si>
  <si>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</si>
  <si>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</si>
  <si>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</si>
  <si>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</si>
  <si>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</si>
  <si>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</si>
  <si>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</si>
  <si>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</si>
  <si>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</si>
  <si>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</si>
  <si>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</si>
  <si>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</si>
  <si>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</si>
  <si>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</si>
  <si>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</si>
  <si>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</si>
  <si>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</si>
  <si>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</si>
  <si>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</si>
  <si>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</si>
  <si>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</si>
  <si>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</si>
  <si>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</si>
  <si>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</si>
  <si>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</si>
  <si>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</si>
  <si>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</si>
  <si>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</si>
  <si>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</si>
  <si>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</si>
  <si>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</si>
  <si>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</si>
  <si>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</si>
  <si>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</si>
  <si>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</si>
  <si>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</si>
  <si>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</si>
  <si>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</si>
  <si>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</si>
  <si>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</si>
  <si>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</si>
  <si>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</si>
  <si>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</si>
  <si>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</si>
  <si>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</si>
  <si>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</si>
  <si>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</si>
  <si>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</si>
  <si>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</si>
  <si>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</si>
  <si>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</si>
  <si>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</si>
  <si>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</si>
  <si>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</si>
  <si>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</si>
  <si>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</si>
  <si>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</si>
  <si>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</si>
  <si>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</si>
  <si>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</si>
  <si>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</si>
  <si>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</si>
  <si>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</si>
  <si>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</si>
  <si>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</si>
  <si>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</si>
  <si>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</si>
  <si>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</si>
  <si>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</si>
  <si>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</si>
  <si>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</si>
  <si>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</si>
  <si>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</si>
  <si>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</si>
  <si>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</si>
  <si>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</si>
  <si>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</si>
  <si>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</si>
  <si>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</si>
  <si>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</si>
  <si>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</si>
  <si>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</si>
  <si>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</si>
  <si>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</si>
  <si>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</si>
  <si>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</si>
  <si>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</si>
  <si>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</si>
  <si>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</si>
  <si>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</si>
  <si>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</si>
  <si>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</si>
  <si>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</si>
  <si>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</si>
  <si>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</si>
  <si>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</si>
  <si>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</si>
  <si>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</si>
  <si>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</si>
  <si>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</si>
  <si>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</si>
  <si>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</si>
  <si>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</si>
  <si>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</si>
  <si>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</si>
  <si>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</si>
  <si>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</si>
  <si>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</si>
  <si>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</si>
  <si>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</si>
  <si>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</si>
  <si>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</si>
  <si>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</si>
  <si>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</si>
  <si>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</si>
  <si>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</si>
  <si>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</si>
  <si>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</si>
  <si>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</si>
  <si>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</si>
  <si>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</si>
  <si>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</si>
  <si>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</si>
  <si>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</si>
  <si>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</si>
  <si>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</si>
  <si>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</si>
  <si>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</si>
  <si>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</si>
  <si>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</si>
  <si>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</si>
  <si>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</si>
  <si>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</si>
  <si>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</si>
  <si>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</si>
  <si>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</si>
  <si>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</si>
  <si>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</si>
  <si>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</si>
  <si>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</si>
  <si>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</si>
  <si>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</si>
  <si>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</si>
  <si>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</si>
  <si>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</si>
  <si>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</si>
  <si>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</si>
  <si>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</si>
  <si>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</si>
  <si>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</si>
  <si>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</si>
  <si>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</si>
  <si>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</si>
  <si>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</si>
  <si>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</si>
  <si>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</si>
  <si>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</si>
  <si>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</si>
  <si>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</si>
  <si>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</si>
  <si>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</si>
  <si>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</si>
  <si>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</si>
  <si>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</si>
  <si>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</si>
  <si>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</si>
  <si>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</si>
  <si>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</si>
  <si>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</si>
  <si>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</si>
  <si>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</si>
  <si>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</si>
  <si>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</si>
  <si>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</si>
  <si>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</si>
  <si>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</si>
  <si>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</si>
  <si>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</si>
  <si>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</si>
  <si>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</si>
  <si>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</si>
  <si>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</si>
  <si>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</si>
  <si>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</si>
  <si>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</si>
  <si>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</si>
  <si>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</si>
  <si>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</si>
  <si>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</si>
  <si>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</si>
  <si>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</si>
  <si>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</si>
  <si>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</si>
  <si>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</si>
  <si>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</si>
  <si>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</si>
  <si>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</si>
  <si>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</si>
  <si>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</si>
  <si>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</si>
  <si>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</si>
  <si>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</si>
  <si>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</si>
  <si>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</si>
  <si>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</si>
  <si>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</si>
  <si>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</si>
  <si>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</si>
  <si>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</si>
  <si>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</si>
  <si>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</si>
  <si>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</si>
  <si>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</si>
  <si>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</si>
  <si>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</si>
  <si>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</si>
  <si>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</si>
  <si>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</si>
  <si>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</si>
  <si>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</si>
  <si>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</si>
  <si>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</si>
  <si>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</si>
  <si>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</si>
  <si>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</si>
  <si>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</si>
  <si>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</si>
  <si>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</si>
  <si>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</si>
  <si>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</si>
  <si>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</si>
  <si>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</si>
  <si>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</si>
  <si>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</si>
  <si>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</si>
  <si>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</si>
  <si>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</si>
  <si>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</si>
  <si>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</si>
  <si>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</si>
  <si>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</si>
  <si>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</si>
  <si>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</si>
  <si>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</si>
  <si>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</si>
  <si>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</si>
  <si>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</si>
  <si>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</si>
  <si>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</si>
  <si>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</si>
  <si>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</si>
  <si>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</si>
  <si>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</si>
  <si>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</si>
  <si>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</si>
  <si>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</si>
  <si>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</si>
  <si>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</si>
  <si>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</si>
  <si>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</si>
  <si>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</si>
  <si>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</si>
  <si>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</si>
  <si>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</si>
  <si>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</si>
  <si>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</si>
  <si>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</si>
  <si>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</si>
  <si>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</si>
  <si>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</si>
  <si>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</si>
  <si>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</si>
  <si>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</si>
  <si>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</si>
  <si>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</si>
  <si>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</si>
  <si>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</si>
  <si>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</si>
  <si>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</si>
  <si>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</si>
  <si>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</si>
  <si>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</si>
  <si>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</si>
  <si>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</si>
  <si>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</si>
  <si>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</si>
  <si>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</si>
  <si>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</si>
  <si>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</si>
  <si>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</si>
  <si>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</si>
  <si>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</si>
  <si>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</si>
  <si>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</si>
  <si>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</si>
  <si>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</si>
  <si>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</si>
  <si>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</si>
  <si>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</si>
  <si>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</si>
  <si>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</si>
  <si>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</si>
  <si>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</si>
  <si>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</si>
  <si>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</si>
  <si>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</si>
  <si>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</si>
  <si>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</si>
  <si>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</si>
  <si>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</si>
  <si>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</si>
  <si>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</si>
  <si>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</si>
  <si>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</si>
  <si>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</si>
  <si>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</si>
  <si>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</si>
  <si>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</si>
  <si>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</si>
  <si>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</si>
  <si>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</si>
  <si>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</si>
  <si>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</si>
  <si>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</si>
  <si>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</si>
  <si>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</si>
  <si>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</si>
  <si>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</si>
  <si>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</si>
  <si>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</si>
  <si>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</si>
  <si>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</si>
  <si>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</si>
  <si>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</si>
  <si>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</si>
  <si>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</si>
  <si>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</si>
  <si>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</si>
  <si>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</si>
  <si>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</si>
  <si>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</si>
  <si>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</si>
  <si>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</si>
  <si>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</si>
  <si>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</si>
  <si>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</si>
  <si>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</si>
  <si>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</si>
  <si>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</si>
  <si>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</si>
  <si>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</si>
  <si>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</si>
  <si>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</si>
  <si>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</si>
  <si>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</si>
  <si>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</si>
  <si>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</si>
  <si>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</si>
  <si>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</si>
  <si>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</si>
  <si>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</si>
  <si>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</si>
  <si>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</si>
  <si>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</si>
  <si>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</si>
  <si>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</si>
  <si>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</si>
  <si>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</si>
  <si>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</si>
  <si>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</si>
  <si>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</si>
  <si>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</si>
  <si>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</si>
  <si>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</si>
  <si>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</si>
  <si>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</si>
  <si>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</si>
  <si>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</si>
  <si>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</si>
  <si>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</si>
  <si>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</si>
  <si>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</si>
  <si>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</si>
  <si>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</si>
  <si>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</si>
  <si>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</si>
  <si>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</si>
  <si>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</si>
  <si>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</si>
  <si>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</si>
  <si>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</si>
  <si>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</si>
  <si>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</si>
  <si>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</si>
  <si>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</si>
  <si>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</si>
  <si>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</si>
  <si>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</si>
  <si>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</si>
  <si>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</si>
  <si>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</si>
  <si>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</si>
  <si>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</si>
  <si>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</si>
  <si>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</si>
  <si>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</si>
  <si>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</si>
  <si>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</si>
  <si>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</si>
  <si>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</si>
  <si>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</si>
  <si>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</si>
  <si>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</si>
  <si>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</si>
  <si>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</si>
  <si>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</si>
  <si>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</si>
  <si>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</si>
  <si>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</si>
  <si>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</si>
  <si>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</si>
  <si>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</si>
  <si>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</si>
  <si>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</si>
  <si>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</si>
  <si>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</si>
  <si>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</si>
  <si>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</si>
  <si>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</si>
  <si>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</si>
  <si>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</si>
  <si>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</si>
  <si>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</si>
  <si>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</si>
  <si>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</si>
  <si>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</si>
  <si>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</si>
  <si>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</si>
  <si>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</si>
  <si>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</si>
  <si>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</si>
  <si>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</si>
  <si>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</si>
  <si>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</si>
  <si>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</si>
  <si>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</si>
  <si>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</si>
  <si>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</si>
  <si>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</si>
  <si>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</si>
  <si>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</si>
  <si>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</si>
  <si>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</si>
  <si>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</si>
  <si>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</si>
  <si>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</si>
  <si>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</si>
  <si>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</si>
  <si>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</si>
  <si>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</si>
  <si>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</si>
  <si>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</si>
  <si>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</si>
  <si>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</si>
  <si>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</si>
  <si>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</si>
  <si>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</si>
  <si>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</si>
  <si>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</si>
  <si>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</si>
  <si>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</si>
  <si>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</si>
  <si>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</si>
  <si>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</si>
  <si>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</si>
  <si>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</si>
  <si>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</si>
  <si>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</si>
  <si>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</si>
  <si>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</si>
  <si>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</si>
  <si>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</si>
  <si>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</si>
  <si>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</si>
  <si>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</si>
  <si>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</si>
  <si>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</si>
  <si>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</si>
  <si>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</si>
  <si>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</si>
  <si>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</si>
  <si>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</si>
  <si>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</si>
  <si>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</si>
  <si>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</si>
  <si>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</si>
  <si>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</si>
  <si>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</si>
  <si>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</si>
  <si>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</si>
  <si>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</si>
  <si>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</si>
  <si>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</si>
  <si>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</si>
  <si>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</si>
  <si>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</si>
  <si>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</si>
  <si>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</si>
  <si>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</si>
  <si>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</si>
  <si>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</si>
  <si>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</si>
  <si>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</si>
  <si>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</si>
  <si>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</si>
  <si>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</si>
  <si>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</si>
  <si>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</si>
  <si>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</si>
  <si>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</si>
  <si>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</si>
  <si>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</si>
  <si>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</si>
  <si>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</si>
  <si>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</si>
  <si>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</si>
  <si>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</si>
  <si>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</si>
  <si>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</si>
  <si>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</si>
  <si>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</si>
  <si>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</si>
  <si>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</si>
  <si>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</si>
  <si>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</si>
  <si>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</si>
  <si>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</si>
  <si>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</si>
  <si>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</si>
  <si>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</si>
  <si>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</si>
  <si>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</si>
  <si>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</si>
  <si>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</si>
  <si>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</si>
  <si>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</si>
  <si>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</si>
  <si>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</si>
  <si>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</si>
  <si>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</si>
  <si>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</si>
  <si>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</si>
  <si>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</si>
  <si>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</si>
  <si>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</si>
  <si>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</si>
  <si>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</si>
  <si>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</si>
  <si>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</si>
  <si>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</si>
  <si>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</si>
  <si>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</si>
  <si>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</si>
  <si>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</si>
  <si>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</si>
  <si>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</si>
  <si>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</si>
  <si>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</si>
  <si>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</si>
  <si>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</si>
  <si>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</si>
  <si>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</si>
  <si>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</si>
  <si>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</si>
  <si>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</si>
  <si>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</si>
  <si>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</si>
  <si>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</si>
  <si>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</si>
  <si>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</si>
  <si>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</si>
  <si>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</si>
  <si>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</si>
  <si>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</si>
  <si>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</si>
  <si>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</si>
  <si>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</si>
  <si>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</si>
  <si>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</si>
  <si>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</si>
  <si>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</si>
  <si>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</si>
  <si>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</si>
  <si>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</si>
  <si>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</si>
  <si>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</si>
  <si>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</si>
  <si>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</si>
  <si>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</si>
  <si>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</si>
  <si>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</si>
  <si>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</si>
  <si>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</si>
  <si>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</si>
  <si>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</si>
  <si>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</si>
  <si>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</si>
  <si>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</si>
  <si>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</si>
  <si>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</si>
  <si>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</si>
  <si>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</si>
  <si>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</si>
  <si>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</si>
  <si>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</si>
  <si>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</si>
  <si>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</si>
  <si>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</si>
  <si>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</si>
  <si>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</si>
  <si>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</si>
  <si>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</si>
  <si>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</si>
  <si>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</si>
  <si>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</si>
  <si>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</si>
  <si>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</si>
  <si>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</si>
  <si>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</si>
  <si>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</si>
  <si>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</si>
  <si>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</si>
  <si>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</si>
  <si>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</si>
  <si>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</si>
  <si>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</si>
  <si>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</si>
  <si>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</si>
  <si>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</si>
  <si>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</si>
  <si>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</si>
  <si>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</si>
  <si>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</si>
  <si>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</si>
  <si>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</si>
  <si>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</si>
  <si>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</si>
  <si>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</si>
  <si>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</si>
  <si>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</si>
  <si>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</si>
  <si>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</si>
  <si>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</si>
  <si>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</si>
  <si>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</si>
  <si>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</si>
  <si>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</si>
  <si>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</si>
  <si>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</si>
  <si>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</si>
  <si>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</si>
  <si>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</si>
  <si>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</si>
  <si>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</si>
  <si>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</si>
  <si>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</si>
  <si>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</si>
  <si>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</si>
  <si>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</si>
  <si>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</si>
  <si>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</si>
  <si>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</si>
  <si>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</si>
  <si>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</si>
  <si>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</si>
  <si>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</si>
  <si>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</si>
  <si>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</si>
  <si>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</si>
  <si>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</si>
  <si>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</si>
  <si>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</si>
  <si>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</si>
  <si>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</si>
  <si>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</si>
  <si>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</si>
  <si>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</si>
  <si>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</si>
  <si>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</si>
  <si>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</si>
  <si>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</si>
  <si>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</si>
  <si>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</si>
  <si>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</si>
  <si>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</si>
  <si>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</si>
  <si>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</si>
  <si>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</si>
  <si>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</si>
  <si>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</si>
  <si>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</si>
  <si>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</si>
  <si>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</si>
  <si>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</si>
  <si>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</si>
  <si>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</si>
  <si>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</si>
  <si>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</si>
  <si>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</si>
  <si>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</si>
  <si>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</si>
  <si>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</si>
  <si>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</si>
  <si>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</si>
  <si>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</si>
  <si>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</si>
  <si>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</si>
  <si>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</si>
  <si>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</si>
  <si>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</si>
  <si>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</si>
  <si>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</si>
  <si>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</si>
  <si>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</si>
  <si>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</si>
  <si>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</si>
  <si>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</si>
  <si>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</si>
  <si>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</si>
  <si>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</si>
  <si>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</si>
  <si>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</si>
  <si>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</si>
  <si>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</si>
  <si>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</si>
  <si>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</si>
  <si>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</si>
  <si>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</si>
  <si>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</si>
  <si>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</si>
  <si>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</si>
  <si>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</si>
  <si>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</si>
  <si>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</si>
  <si>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</si>
  <si>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</si>
  <si>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</si>
  <si>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</si>
  <si>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</si>
  <si>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</si>
  <si>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</si>
  <si>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</si>
  <si>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</si>
  <si>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</si>
  <si>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</si>
  <si>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</si>
  <si>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</si>
  <si>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</si>
  <si>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</si>
  <si>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</si>
  <si>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</si>
  <si>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</si>
  <si>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</si>
  <si>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</si>
  <si>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</si>
  <si>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</si>
  <si>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</si>
  <si>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</si>
  <si>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</si>
  <si>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</si>
  <si>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</si>
  <si>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</si>
  <si>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</si>
  <si>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</si>
  <si>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</si>
  <si>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</si>
  <si>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</si>
  <si>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</si>
  <si>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</si>
  <si>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</si>
  <si>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</si>
  <si>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</si>
  <si>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</si>
  <si>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</si>
  <si>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</si>
  <si>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</si>
  <si>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</si>
  <si>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</si>
  <si>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</si>
  <si>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</si>
  <si>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</si>
  <si>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</si>
  <si>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</si>
  <si>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</si>
  <si>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</si>
  <si>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</si>
  <si>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</si>
  <si>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</si>
  <si>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</si>
  <si>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</si>
  <si>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</si>
  <si>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</si>
  <si>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</si>
  <si>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</si>
  <si>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</si>
  <si>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</si>
  <si>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</si>
  <si>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</si>
  <si>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</si>
  <si>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</si>
  <si>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</si>
  <si>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</si>
  <si>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</si>
  <si>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</si>
  <si>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</si>
  <si>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</si>
  <si>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</si>
  <si>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</si>
  <si>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</si>
  <si>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</si>
  <si>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</si>
  <si>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</si>
  <si>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</si>
  <si>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</si>
  <si>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</si>
  <si>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</si>
  <si>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</si>
  <si>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</si>
  <si>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</si>
  <si>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</si>
  <si>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</si>
  <si>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</si>
  <si>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</si>
  <si>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</si>
  <si>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</si>
  <si>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</si>
  <si>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</si>
  <si>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</si>
  <si>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</si>
  <si>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</si>
  <si>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</si>
  <si>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</si>
  <si>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</si>
  <si>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</si>
  <si>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</si>
  <si>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</si>
  <si>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</si>
  <si>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</si>
  <si>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</si>
  <si>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</si>
  <si>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</si>
  <si>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</si>
  <si>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</si>
  <si>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</si>
  <si>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</si>
  <si>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</si>
  <si>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</si>
  <si>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</si>
  <si>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</si>
  <si>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</si>
  <si>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</si>
  <si>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</si>
  <si>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</si>
  <si>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</si>
  <si>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</si>
  <si>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</si>
  <si>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</si>
  <si>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</si>
  <si>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</si>
  <si>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</si>
  <si>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</si>
  <si>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</si>
  <si>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</si>
  <si>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</si>
  <si>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</si>
  <si>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</si>
  <si>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</si>
  <si>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</si>
  <si>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</si>
  <si>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</si>
  <si>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</si>
  <si>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</si>
  <si>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</si>
  <si>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</si>
  <si>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</si>
  <si>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</si>
  <si>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</si>
  <si>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</si>
  <si>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</si>
  <si>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</si>
  <si>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</si>
  <si>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</si>
  <si>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</si>
  <si>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</si>
  <si>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</si>
  <si>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</si>
  <si>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</si>
  <si>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</si>
  <si>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</si>
  <si>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</si>
  <si>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</si>
  <si>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</si>
  <si>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</si>
  <si>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</si>
  <si>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</si>
  <si>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</si>
  <si>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</si>
  <si>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</si>
  <si>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</si>
  <si>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</si>
  <si>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</si>
  <si>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</si>
  <si>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</si>
  <si>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</si>
  <si>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</si>
  <si>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</si>
  <si>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</si>
  <si>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</si>
  <si>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</si>
  <si>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</si>
  <si>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</si>
  <si>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</si>
  <si>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</si>
  <si>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</si>
  <si>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</si>
  <si>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</si>
  <si>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</si>
  <si>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</si>
  <si>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</si>
  <si>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</si>
  <si>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</si>
  <si>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</si>
  <si>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</si>
  <si>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</si>
  <si>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</si>
  <si>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</si>
  <si>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</si>
  <si>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</si>
  <si>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</si>
  <si>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</si>
  <si>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</si>
  <si>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</si>
  <si>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</si>
  <si>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</si>
  <si>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</si>
  <si>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</si>
  <si>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</si>
  <si>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</si>
  <si>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</si>
  <si>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</si>
  <si>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</si>
  <si>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</si>
  <si>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</si>
  <si>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</si>
  <si>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</si>
  <si>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</si>
  <si>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</si>
  <si>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</si>
  <si>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</si>
  <si>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</si>
  <si>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</si>
  <si>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</si>
  <si>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</si>
  <si>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</si>
  <si>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</si>
  <si>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</si>
  <si>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</si>
  <si>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</si>
  <si>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</si>
  <si>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</si>
  <si>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</si>
  <si>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</si>
  <si>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</si>
  <si>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</si>
  <si>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</si>
  <si>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</si>
  <si>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</si>
  <si>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</si>
  <si>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</si>
  <si>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</si>
  <si>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</si>
  <si>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</si>
  <si>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</si>
  <si>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</si>
  <si>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</si>
  <si>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</si>
  <si>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</si>
  <si>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</si>
  <si>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</si>
  <si>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</si>
  <si>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</si>
  <si>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</si>
  <si>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</si>
  <si>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</si>
  <si>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</si>
  <si>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</si>
  <si>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</si>
  <si>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</si>
  <si>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</si>
  <si>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</si>
  <si>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</si>
  <si>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</si>
  <si>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</si>
  <si>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</si>
  <si>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</si>
  <si>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</si>
  <si>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</si>
  <si>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</si>
  <si>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</si>
  <si>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</si>
  <si>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</si>
  <si>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</si>
  <si>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</si>
  <si>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</si>
  <si>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</si>
  <si>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</si>
  <si>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</si>
  <si>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</si>
  <si>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</si>
  <si>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</si>
  <si>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</si>
  <si>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</si>
  <si>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</si>
  <si>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</si>
  <si>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</si>
  <si>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</si>
  <si>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</si>
  <si>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</si>
  <si>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</si>
  <si>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</si>
  <si>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</si>
  <si>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</si>
  <si>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</si>
  <si>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</si>
  <si>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</si>
  <si>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</si>
  <si>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</si>
  <si>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</si>
  <si>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</si>
  <si>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</si>
  <si>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</si>
  <si>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</si>
  <si>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</si>
  <si>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</si>
  <si>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</si>
  <si>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</si>
  <si>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</si>
  <si>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</si>
  <si>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</si>
  <si>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</si>
  <si>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</si>
  <si>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</si>
  <si>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</si>
  <si>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</si>
  <si>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</si>
  <si>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</si>
  <si>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</si>
  <si>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</si>
  <si>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</si>
  <si>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</si>
  <si>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</si>
  <si>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</si>
  <si>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</si>
  <si>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</si>
  <si>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</si>
  <si>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</si>
  <si>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</si>
  <si>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</si>
  <si>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</si>
  <si>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</si>
  <si>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</si>
  <si>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</si>
  <si>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</si>
  <si>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</si>
  <si>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</si>
  <si>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</si>
  <si>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</si>
  <si>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</si>
  <si>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</si>
  <si>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</si>
  <si>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</si>
  <si>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</si>
  <si>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</si>
  <si>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</si>
  <si>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</si>
  <si>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</si>
  <si>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</si>
  <si>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</si>
  <si>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</si>
  <si>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</si>
  <si>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</si>
  <si>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</si>
  <si>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</si>
  <si>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</si>
  <si>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</si>
  <si>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</si>
  <si>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</si>
  <si>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</si>
  <si>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</si>
  <si>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</si>
  <si>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</si>
  <si>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</si>
  <si>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</si>
  <si>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</si>
  <si>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</si>
  <si>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</si>
  <si>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</si>
  <si>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</si>
  <si>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</si>
  <si>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</si>
  <si>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</si>
  <si>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</si>
  <si>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</si>
  <si>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</si>
  <si>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</si>
  <si>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</si>
  <si>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</si>
  <si>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</si>
  <si>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</si>
  <si>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</si>
  <si>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</si>
  <si>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</si>
  <si>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</si>
  <si>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</si>
  <si>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</si>
  <si>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</si>
  <si>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</si>
  <si>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</si>
  <si>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</si>
  <si>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</si>
  <si>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</si>
  <si>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</si>
  <si>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</si>
  <si>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</si>
  <si>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</si>
  <si>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</si>
  <si>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</si>
  <si>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</si>
  <si>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</si>
  <si>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</si>
  <si>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</si>
  <si>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</si>
  <si>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</si>
  <si>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</si>
  <si>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</si>
  <si>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</si>
  <si>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</si>
  <si>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</si>
  <si>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</si>
  <si>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</si>
  <si>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</si>
  <si>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</si>
  <si>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</si>
  <si>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</si>
  <si>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</si>
  <si>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</si>
  <si>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</si>
  <si>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</si>
  <si>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</si>
  <si>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</si>
  <si>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</si>
  <si>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</si>
  <si>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</si>
  <si>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</si>
  <si>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</si>
  <si>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</si>
  <si>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</si>
  <si>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</si>
  <si>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</si>
  <si>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</si>
  <si>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</si>
  <si>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</si>
  <si>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</si>
  <si>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</si>
  <si>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</si>
  <si>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</si>
  <si>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</si>
  <si>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</si>
  <si>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</si>
  <si>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</si>
  <si>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</si>
  <si>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</si>
  <si>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</si>
  <si>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</si>
  <si>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</si>
  <si>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</si>
  <si>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</si>
  <si>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</si>
  <si>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</si>
  <si>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</si>
  <si>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</si>
  <si>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</si>
  <si>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</si>
  <si>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</si>
  <si>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</si>
  <si>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</si>
  <si>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</si>
  <si>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</si>
  <si>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</si>
  <si>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</si>
  <si>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</si>
  <si>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</si>
  <si>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</si>
  <si>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</si>
  <si>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</si>
  <si>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</si>
  <si>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</si>
  <si>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</si>
  <si>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</si>
  <si>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</si>
  <si>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</si>
  <si>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</si>
  <si>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</si>
  <si>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</si>
  <si>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</si>
  <si>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</si>
  <si>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</si>
  <si>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</si>
  <si>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</si>
  <si>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</si>
  <si>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</si>
  <si>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</si>
  <si>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</si>
  <si>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</si>
  <si>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</si>
  <si>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</si>
  <si>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</si>
  <si>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</si>
  <si>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</si>
  <si>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</si>
  <si>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</si>
  <si>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</si>
  <si>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</si>
  <si>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</si>
  <si>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</si>
  <si>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</si>
  <si>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</si>
  <si>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</si>
  <si>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</si>
  <si>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</si>
  <si>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</si>
  <si>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</si>
  <si>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</si>
  <si>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</si>
  <si>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</si>
  <si>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</si>
  <si>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</si>
  <si>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</si>
  <si>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</si>
  <si>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</si>
  <si>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</si>
  <si>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</si>
  <si>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</si>
  <si>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</si>
  <si>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</si>
  <si>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</si>
  <si>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</si>
  <si>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</si>
  <si>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</si>
  <si>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</si>
  <si>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</si>
  <si>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</si>
  <si>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</si>
  <si>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</si>
  <si>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</si>
  <si>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</si>
  <si>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</si>
  <si>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</si>
  <si>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</si>
  <si>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</si>
  <si>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</si>
  <si>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</si>
  <si>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</si>
  <si>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</si>
  <si>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</si>
  <si>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</si>
  <si>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</si>
  <si>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</si>
  <si>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</si>
  <si>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</si>
  <si>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</si>
  <si>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</si>
  <si>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</si>
  <si>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</si>
  <si>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</si>
  <si>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</si>
  <si>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</si>
  <si>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</si>
  <si>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</si>
  <si>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</si>
  <si>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</si>
  <si>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</si>
  <si>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</si>
  <si>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</si>
  <si>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</si>
  <si>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</si>
  <si>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</si>
  <si>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</si>
  <si>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</si>
  <si>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</si>
  <si>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</si>
  <si>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</si>
  <si>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</si>
  <si>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</si>
  <si>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</si>
  <si>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</si>
  <si>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</si>
  <si>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</si>
  <si>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</si>
  <si>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</si>
  <si>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</si>
  <si>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</si>
  <si>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</si>
  <si>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</si>
  <si>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</si>
  <si>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</si>
  <si>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</si>
  <si>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</si>
  <si>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</si>
  <si>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</si>
  <si>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</si>
  <si>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</si>
  <si>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</si>
  <si>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</si>
  <si>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</si>
  <si>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</si>
  <si>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</si>
  <si>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</si>
  <si>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</si>
  <si>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</si>
  <si>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</si>
  <si>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</si>
  <si>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</si>
  <si>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</si>
  <si>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</si>
  <si>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</si>
  <si>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</si>
  <si>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</si>
  <si>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</si>
  <si>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</si>
  <si>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</si>
  <si>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</si>
  <si>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</si>
  <si>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</si>
  <si>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</si>
  <si>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</si>
  <si>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</si>
  <si>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</si>
  <si>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</si>
  <si>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</si>
  <si>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</si>
  <si>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</si>
  <si>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</si>
  <si>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</si>
  <si>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</si>
  <si>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</si>
  <si>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</si>
  <si>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</si>
  <si>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</si>
  <si>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</si>
  <si>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</si>
  <si>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</si>
  <si>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</si>
  <si>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</si>
  <si>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</si>
  <si>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</si>
  <si>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</si>
  <si>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</si>
  <si>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</si>
  <si>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</si>
  <si>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</si>
  <si>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</si>
  <si>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</si>
  <si>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</si>
  <si>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</si>
  <si>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</si>
  <si>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</si>
  <si>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</si>
  <si>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</si>
  <si>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</si>
  <si>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</si>
  <si>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</si>
  <si>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</si>
  <si>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</si>
  <si>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</si>
  <si>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</si>
  <si>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</si>
  <si>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</si>
  <si>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</si>
  <si>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</si>
  <si>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</si>
  <si>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</si>
  <si>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</si>
  <si>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</si>
  <si>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</si>
  <si>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</si>
  <si>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</si>
  <si>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</si>
  <si>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</si>
  <si>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</si>
  <si>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</si>
  <si>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</si>
  <si>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</si>
  <si>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</si>
  <si>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</si>
  <si>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</si>
  <si>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</si>
  <si>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</si>
  <si>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</si>
  <si>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</si>
  <si>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</si>
  <si>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</si>
  <si>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</si>
  <si>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</si>
  <si>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</si>
  <si>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</si>
  <si>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</si>
  <si>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</si>
  <si>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</si>
  <si>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</si>
  <si>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</si>
  <si>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</si>
  <si>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</si>
  <si>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</si>
  <si>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</si>
  <si>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</si>
  <si>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</si>
  <si>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</si>
  <si>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</si>
  <si>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</si>
  <si>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</si>
  <si>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</si>
  <si>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</si>
  <si>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</si>
  <si>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</si>
  <si>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</si>
  <si>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</si>
  <si>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</si>
  <si>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</si>
  <si>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</si>
  <si>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</si>
  <si>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</si>
  <si>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</si>
  <si>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</si>
  <si>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</si>
  <si>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</si>
  <si>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</si>
  <si>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</si>
  <si>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</si>
  <si>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</si>
  <si>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</si>
  <si>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</si>
  <si>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</si>
  <si>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</si>
  <si>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</si>
  <si>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</si>
  <si>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</si>
  <si>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</si>
  <si>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</si>
  <si>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</si>
  <si>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</si>
  <si>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</si>
  <si>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</si>
  <si>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</si>
  <si>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</si>
  <si>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</si>
  <si>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</si>
  <si>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</si>
  <si>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</si>
  <si>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</si>
  <si>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</si>
  <si>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</si>
  <si>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</si>
  <si>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</si>
  <si>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</si>
  <si>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</si>
  <si>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</si>
  <si>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</si>
  <si>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</si>
  <si>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</si>
  <si>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</si>
  <si>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</si>
  <si>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</si>
  <si>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</si>
  <si>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</si>
  <si>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</si>
  <si>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</si>
  <si>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</si>
  <si>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</si>
  <si>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</si>
  <si>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</si>
  <si>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</si>
  <si>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</si>
  <si>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</si>
  <si>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</si>
  <si>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</si>
  <si>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</si>
  <si>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</si>
  <si>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</si>
  <si>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</si>
  <si>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</si>
  <si>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</si>
  <si>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</si>
  <si>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</si>
  <si>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</si>
  <si>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</si>
  <si>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</si>
  <si>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</si>
  <si>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</si>
  <si>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</si>
  <si>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</si>
  <si>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</si>
  <si>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</si>
  <si>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</si>
  <si>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</si>
  <si>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</si>
  <si>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</si>
  <si>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</si>
  <si>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</si>
  <si>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</si>
  <si>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</si>
  <si>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</si>
  <si>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</si>
  <si>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</si>
  <si>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</si>
  <si>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</si>
  <si>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</si>
  <si>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</si>
  <si>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</si>
  <si>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</si>
  <si>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</si>
  <si>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</si>
  <si>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</si>
  <si>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</si>
  <si>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</si>
  <si>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</si>
  <si>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</si>
  <si>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</si>
  <si>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</si>
  <si>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</si>
  <si>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</si>
  <si>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</si>
  <si>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</si>
  <si>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</si>
  <si>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</si>
  <si>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</si>
  <si>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</si>
  <si>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</si>
  <si>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</si>
  <si>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</si>
  <si>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</si>
  <si>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</si>
  <si>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</si>
  <si>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</si>
  <si>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</si>
  <si>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</si>
  <si>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</si>
  <si>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</si>
  <si>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</si>
  <si>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</si>
  <si>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</si>
  <si>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</si>
  <si>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</si>
  <si>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</si>
  <si>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</si>
  <si>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</si>
  <si>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</si>
  <si>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</si>
  <si>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</si>
  <si>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</si>
  <si>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</si>
  <si>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</si>
  <si>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</si>
  <si>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</si>
  <si>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</si>
  <si>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</si>
  <si>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</si>
  <si>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</si>
  <si>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</si>
  <si>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</si>
  <si>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</si>
  <si>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</si>
  <si>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</si>
  <si>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</si>
  <si>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</si>
  <si>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</si>
  <si>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</si>
  <si>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</si>
  <si>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</si>
  <si>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</si>
  <si>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</si>
  <si>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</si>
  <si>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</si>
  <si>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</si>
  <si>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</si>
  <si>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</si>
  <si>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</si>
  <si>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</si>
  <si>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</si>
  <si>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</si>
  <si>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</si>
  <si>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</si>
  <si>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</si>
  <si>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</si>
  <si>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</si>
  <si>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</si>
  <si>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</si>
  <si>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</si>
  <si>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</si>
  <si>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</si>
  <si>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</si>
  <si>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</si>
  <si>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</si>
  <si>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</si>
  <si>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</si>
  <si>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</si>
  <si>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</si>
  <si>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</si>
  <si>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</si>
  <si>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</si>
  <si>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</si>
  <si>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</si>
  <si>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</si>
  <si>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</si>
  <si>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</si>
  <si>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</si>
  <si>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</si>
  <si>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</si>
  <si>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</si>
  <si>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</si>
  <si>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</si>
  <si>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</si>
  <si>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</si>
  <si>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</si>
  <si>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</si>
  <si>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</si>
  <si>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</si>
  <si>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</si>
  <si>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</si>
  <si>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</si>
  <si>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</si>
  <si>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</si>
  <si>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</si>
  <si>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</si>
  <si>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</si>
  <si>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</si>
  <si>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</si>
  <si>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</si>
  <si>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</si>
  <si>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</si>
  <si>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</si>
  <si>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</si>
  <si>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</si>
  <si>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</si>
  <si>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</si>
  <si>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</si>
  <si>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</si>
  <si>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</si>
  <si>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</si>
  <si>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</si>
  <si>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</si>
  <si>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</si>
  <si>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</si>
  <si>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</si>
  <si>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</si>
  <si>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</si>
  <si>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</si>
  <si>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</si>
  <si>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</si>
  <si>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</si>
  <si>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</si>
  <si>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</si>
  <si>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</si>
  <si>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</si>
  <si>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</si>
  <si>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</si>
  <si>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</si>
  <si>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</si>
  <si>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</si>
  <si>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</si>
  <si>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</si>
  <si>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</si>
  <si>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</si>
  <si>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</si>
  <si>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</si>
  <si>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</si>
  <si>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</si>
  <si>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</si>
  <si>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</si>
  <si>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</si>
  <si>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</si>
  <si>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</si>
  <si>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</si>
  <si>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</si>
  <si>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</si>
  <si>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</si>
  <si>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</si>
  <si>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</si>
  <si>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</si>
  <si>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</si>
  <si>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</si>
  <si>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</si>
  <si>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</si>
  <si>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</si>
  <si>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</si>
  <si>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</si>
  <si>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</si>
  <si>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</si>
  <si>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</si>
  <si>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</si>
  <si>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</si>
  <si>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</si>
  <si>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</si>
  <si>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</si>
  <si>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</si>
  <si>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</si>
  <si>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</si>
  <si>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</si>
  <si>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</si>
  <si>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</si>
  <si>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</si>
  <si>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</si>
  <si>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</si>
  <si>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</si>
  <si>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</si>
  <si>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</si>
  <si>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</si>
  <si>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</si>
  <si>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</si>
  <si>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</si>
  <si>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</si>
  <si>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</si>
  <si>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</si>
  <si>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</si>
  <si>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</si>
  <si>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</si>
  <si>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</si>
  <si>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</si>
  <si>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</si>
  <si>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</si>
  <si>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</si>
  <si>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</si>
  <si>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</si>
  <si>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</si>
  <si>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</si>
  <si>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</si>
  <si>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</si>
  <si>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</si>
  <si>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</si>
  <si>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</si>
  <si>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</si>
  <si>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</si>
  <si>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</si>
  <si>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</si>
  <si>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</si>
  <si>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</si>
  <si>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</si>
  <si>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</si>
  <si>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</si>
  <si>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</si>
  <si>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</si>
  <si>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</si>
  <si>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</si>
  <si>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</si>
  <si>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</si>
  <si>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</si>
  <si>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</si>
  <si>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</si>
  <si>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</si>
  <si>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</si>
  <si>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</si>
  <si>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</si>
  <si>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</si>
  <si>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</si>
  <si>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</si>
  <si>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</si>
  <si>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</si>
  <si>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</si>
  <si>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</si>
  <si>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</si>
  <si>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</si>
  <si>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</si>
  <si>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</si>
  <si>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</si>
  <si>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</si>
  <si>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</si>
  <si>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</si>
  <si>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</si>
  <si>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</si>
  <si>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</si>
  <si>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</si>
  <si>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</si>
  <si>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</si>
  <si>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</si>
  <si>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</si>
  <si>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</si>
  <si>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</si>
  <si>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</si>
  <si>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</si>
  <si>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</si>
  <si>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</si>
  <si>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</si>
  <si>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</si>
  <si>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</si>
  <si>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</si>
  <si>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</si>
  <si>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</si>
  <si>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</si>
  <si>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</si>
  <si>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</si>
  <si>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</si>
  <si>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</si>
  <si>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</si>
  <si>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</si>
  <si>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</si>
  <si>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</si>
  <si>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</si>
  <si>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</si>
  <si>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</si>
  <si>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</si>
  <si>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</si>
  <si>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</si>
  <si>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</si>
  <si>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</si>
  <si>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</si>
  <si>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</si>
  <si>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</si>
  <si>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</si>
  <si>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</si>
  <si>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</si>
  <si>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</si>
  <si>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</si>
  <si>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</si>
  <si>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</si>
  <si>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</si>
  <si>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</si>
  <si>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</si>
  <si>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</si>
  <si>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</si>
  <si>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</si>
  <si>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</si>
  <si>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</si>
  <si>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</si>
  <si>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</si>
  <si>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</si>
  <si>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</si>
  <si>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</si>
  <si>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</si>
  <si>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</si>
  <si>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</si>
  <si>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</si>
  <si>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</si>
  <si>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</si>
  <si>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</si>
  <si>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</si>
  <si>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</si>
  <si>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</si>
  <si>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</si>
  <si>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</si>
  <si>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</si>
  <si>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</si>
  <si>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</si>
  <si>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</si>
  <si>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</si>
  <si>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</si>
  <si>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</si>
  <si>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</si>
  <si>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</si>
  <si>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</si>
  <si>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</si>
  <si>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</si>
  <si>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</si>
  <si>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</si>
  <si>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</si>
  <si>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</si>
  <si>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</si>
  <si>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</si>
  <si>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</si>
  <si>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</si>
  <si>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</si>
  <si>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</si>
  <si>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</si>
  <si>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</si>
  <si>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</si>
  <si>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</si>
  <si>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</si>
  <si>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</si>
  <si>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</si>
  <si>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</si>
  <si>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</si>
  <si>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</si>
  <si>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</si>
  <si>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</si>
  <si>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</si>
  <si>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</si>
  <si>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</si>
  <si>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</si>
  <si>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</si>
  <si>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</si>
  <si>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</si>
  <si>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</si>
  <si>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</si>
  <si>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</si>
  <si>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</si>
  <si>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</si>
  <si>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</si>
  <si>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</si>
  <si>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</si>
  <si>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</si>
  <si>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</si>
  <si>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</si>
  <si>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</si>
  <si>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</si>
  <si>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</si>
  <si>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</si>
  <si>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</si>
  <si>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</si>
  <si>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</si>
  <si>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</si>
  <si>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</si>
  <si>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</si>
  <si>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</si>
  <si>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</si>
  <si>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</si>
  <si>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</si>
  <si>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</si>
  <si>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</si>
  <si>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</si>
  <si>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</si>
  <si>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</si>
  <si>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</si>
  <si>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</si>
  <si>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</si>
  <si>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</si>
  <si>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</si>
  <si>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</si>
  <si>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</si>
  <si>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</si>
  <si>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</si>
  <si>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</si>
  <si>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</si>
  <si>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</si>
  <si>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</si>
  <si>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</si>
  <si>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</si>
  <si>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</si>
  <si>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</si>
  <si>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</si>
  <si>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</si>
  <si>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</si>
  <si>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</si>
  <si>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</si>
  <si>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</si>
  <si>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</si>
  <si>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</si>
  <si>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</si>
  <si>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</si>
  <si>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</si>
  <si>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</si>
  <si>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</si>
  <si>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</si>
  <si>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</si>
  <si>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</si>
  <si>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</si>
  <si>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</si>
  <si>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</si>
  <si>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</si>
  <si>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</si>
  <si>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</si>
  <si>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</si>
  <si>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</si>
  <si>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</si>
  <si>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</si>
  <si>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</si>
  <si>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</si>
  <si>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</si>
  <si>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</si>
  <si>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</si>
  <si>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</si>
  <si>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</si>
  <si>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</si>
  <si>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</si>
  <si>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</si>
  <si>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</si>
  <si>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</si>
  <si>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</si>
  <si>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</si>
  <si>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</si>
  <si>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</si>
  <si>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</si>
  <si>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</si>
  <si>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</si>
  <si>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</si>
  <si>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</si>
  <si>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</si>
  <si>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</si>
  <si>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</si>
  <si>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</si>
  <si>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</si>
  <si>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</si>
  <si>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</si>
  <si>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</si>
  <si>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</si>
  <si>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</si>
  <si>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</si>
  <si>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</si>
  <si>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</si>
  <si>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</si>
  <si>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</si>
  <si>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</si>
  <si>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</si>
  <si>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</si>
  <si>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</si>
  <si>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</si>
  <si>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</si>
  <si>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</si>
  <si>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</si>
  <si>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</si>
  <si>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</si>
  <si>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</si>
  <si>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</si>
  <si>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</si>
  <si>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</si>
  <si>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</si>
  <si>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</si>
  <si>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</si>
  <si>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</si>
  <si>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</si>
  <si>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</si>
  <si>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</si>
  <si>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</si>
  <si>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</si>
  <si>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</si>
  <si>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</si>
  <si>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</si>
  <si>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</si>
  <si>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</si>
  <si>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</si>
  <si>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</si>
  <si>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</si>
  <si>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</si>
  <si>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</si>
  <si>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</si>
  <si>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</si>
  <si>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</si>
  <si>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</si>
  <si>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</si>
  <si>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</si>
  <si>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</si>
  <si>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</si>
  <si>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</si>
  <si>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</si>
  <si>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</si>
  <si>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</si>
  <si>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</si>
  <si>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</si>
  <si>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</si>
  <si>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</si>
  <si>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</si>
  <si>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</si>
  <si>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</si>
  <si>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</si>
  <si>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</si>
  <si>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</si>
  <si>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</si>
  <si>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</si>
  <si>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</si>
  <si>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</si>
  <si>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</si>
  <si>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</si>
  <si>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</si>
  <si>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</si>
  <si>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</si>
  <si>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</si>
  <si>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</si>
  <si>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</si>
  <si>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</si>
  <si>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</si>
  <si>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</si>
  <si>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</si>
  <si>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</si>
  <si>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</si>
  <si>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</si>
  <si>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</si>
  <si>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</si>
  <si>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</si>
  <si>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</si>
  <si>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</si>
  <si>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</si>
  <si>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</si>
  <si>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</si>
  <si>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</si>
  <si>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</si>
  <si>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</si>
  <si>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</si>
  <si>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</si>
  <si>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</si>
  <si>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</si>
  <si>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</si>
  <si>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</si>
  <si>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</si>
  <si>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</si>
  <si>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</si>
  <si>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</si>
  <si>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</si>
  <si>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</si>
  <si>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</si>
  <si>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</si>
  <si>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</si>
  <si>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</si>
  <si>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</si>
  <si>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</si>
  <si>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</si>
  <si>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</si>
  <si>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</si>
  <si>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</si>
  <si>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</si>
  <si>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</si>
  <si>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</si>
  <si>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</si>
  <si>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</si>
  <si>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</si>
  <si>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</si>
  <si>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</si>
  <si>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</si>
  <si>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</si>
  <si>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</si>
  <si>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</si>
  <si>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</si>
  <si>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</si>
  <si>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</si>
  <si>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</si>
  <si>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</si>
  <si>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</si>
  <si>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</si>
  <si>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</si>
  <si>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</si>
  <si>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</si>
  <si>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</si>
  <si>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</si>
  <si>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</si>
  <si>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</si>
  <si>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</si>
  <si>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</si>
  <si>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</si>
  <si>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</si>
  <si>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</si>
  <si>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</si>
  <si>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</si>
  <si>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</si>
  <si>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</si>
  <si>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</si>
  <si>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</si>
  <si>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</si>
  <si>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</si>
  <si>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</si>
  <si>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</si>
  <si>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</si>
  <si>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</si>
  <si>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</si>
  <si>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</si>
  <si>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</si>
  <si>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</si>
  <si>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</si>
  <si>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</si>
  <si>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</si>
  <si>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</si>
  <si>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</si>
  <si>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</si>
  <si>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</si>
  <si>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</si>
  <si>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</si>
  <si>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</si>
  <si>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</si>
  <si>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</si>
  <si>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</si>
  <si>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</si>
  <si>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</si>
  <si>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</si>
  <si>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</si>
  <si>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</si>
  <si>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</si>
  <si>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</si>
  <si>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</si>
  <si>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</si>
  <si>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</si>
  <si>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</si>
  <si>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</si>
  <si>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</si>
  <si>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</si>
  <si>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</si>
  <si>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</si>
  <si>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</si>
  <si>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</si>
  <si>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</si>
  <si>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</si>
  <si>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</si>
  <si>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</si>
  <si>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</si>
  <si>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</si>
  <si>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</si>
  <si>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</si>
  <si>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</si>
  <si>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</si>
  <si>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</si>
  <si>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</si>
  <si>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</si>
  <si>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</si>
  <si>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</si>
  <si>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</si>
  <si>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</si>
  <si>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</si>
  <si>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</si>
  <si>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</si>
  <si>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</si>
  <si>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</si>
  <si>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</si>
  <si>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</si>
  <si>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</si>
  <si>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</si>
  <si>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</si>
  <si>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</si>
  <si>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</si>
  <si>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</si>
  <si>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</si>
  <si>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</si>
  <si>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</si>
  <si>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</si>
  <si>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</si>
  <si>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</si>
  <si>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</si>
  <si>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</si>
  <si>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</si>
  <si>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</si>
  <si>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</si>
  <si>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</si>
  <si>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</si>
  <si>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</si>
  <si>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</si>
  <si>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</si>
  <si>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</si>
  <si>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</si>
  <si>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</si>
  <si>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</si>
  <si>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</si>
  <si>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</si>
  <si>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</si>
  <si>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</si>
  <si>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</si>
  <si>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</si>
  <si>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</si>
  <si>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</si>
  <si>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</si>
  <si>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</si>
  <si>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</si>
  <si>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</si>
  <si>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</si>
  <si>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</si>
  <si>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</si>
  <si>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</si>
  <si>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</si>
  <si>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</si>
  <si>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</si>
  <si>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</si>
  <si>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</si>
  <si>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</si>
  <si>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</si>
  <si>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</si>
  <si>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</si>
  <si>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</si>
  <si>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</si>
  <si>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</si>
  <si>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</si>
  <si>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</si>
  <si>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</si>
  <si>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</si>
  <si>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</si>
  <si>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</si>
  <si>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</si>
  <si>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</si>
  <si>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</si>
  <si>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</si>
  <si>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</si>
  <si>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</si>
  <si>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</si>
  <si>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</si>
  <si>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</si>
  <si>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</si>
  <si>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</si>
  <si>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</si>
  <si>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</si>
  <si>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</si>
  <si>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</si>
  <si>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</si>
  <si>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</si>
  <si>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</si>
  <si>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</si>
  <si>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</si>
  <si>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</si>
  <si>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</si>
  <si>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</si>
  <si>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</si>
  <si>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</si>
  <si>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</si>
  <si>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</si>
  <si>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</si>
  <si>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</si>
  <si>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</si>
  <si>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</si>
  <si>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</si>
  <si>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</si>
  <si>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</si>
  <si>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</si>
  <si>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</si>
  <si>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</si>
  <si>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</si>
  <si>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</si>
  <si>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</si>
  <si>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</si>
  <si>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</si>
  <si>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</si>
  <si>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</si>
  <si>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</si>
  <si>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</si>
  <si>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</si>
  <si>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</si>
  <si>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</si>
  <si>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</si>
  <si>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</si>
  <si>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</si>
  <si>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</si>
  <si>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</si>
  <si>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</si>
  <si>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</si>
  <si>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</si>
  <si>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</si>
  <si>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</si>
  <si>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</si>
  <si>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</si>
  <si>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</si>
  <si>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</si>
  <si>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</si>
  <si>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</si>
  <si>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</si>
  <si>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</si>
  <si>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</si>
  <si>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</si>
  <si>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</si>
  <si>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</si>
  <si>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</si>
  <si>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</si>
  <si>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</si>
  <si>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</si>
  <si>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</si>
  <si>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</si>
  <si>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</si>
  <si>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</si>
  <si>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</si>
  <si>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</si>
  <si>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</si>
  <si>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</si>
  <si>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</si>
  <si>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</si>
  <si>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</si>
  <si>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</si>
  <si>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</si>
  <si>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</si>
  <si>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</si>
  <si>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</si>
  <si>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</si>
  <si>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</si>
  <si>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</si>
  <si>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</si>
  <si>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</si>
  <si>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</si>
  <si>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</si>
  <si>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</si>
  <si>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</si>
  <si>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</si>
  <si>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</si>
  <si>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</si>
  <si>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</si>
  <si>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</si>
  <si>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</si>
  <si>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</si>
  <si>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</si>
  <si>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</si>
  <si>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</si>
  <si>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</si>
  <si>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</si>
  <si>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</si>
  <si>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</si>
  <si>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</si>
  <si>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</si>
  <si>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</si>
  <si>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</si>
  <si>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</si>
  <si>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</si>
  <si>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</si>
  <si>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</si>
  <si>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</si>
  <si>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</si>
  <si>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</si>
  <si>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</si>
  <si>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</si>
  <si>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</si>
  <si>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</si>
  <si>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</si>
  <si>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</si>
  <si>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</si>
  <si>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</si>
  <si>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</si>
  <si>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</si>
  <si>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</si>
  <si>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</si>
  <si>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</si>
  <si>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</si>
  <si>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</si>
  <si>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</si>
  <si>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</si>
  <si>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</si>
  <si>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</si>
  <si>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</si>
  <si>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</si>
  <si>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</si>
  <si>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</si>
  <si>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</si>
  <si>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</si>
  <si>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</si>
  <si>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</si>
  <si>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</si>
  <si>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</si>
  <si>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</si>
  <si>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</si>
  <si>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</si>
  <si>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</si>
  <si>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</si>
  <si>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</si>
  <si>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</si>
  <si>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</si>
  <si>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</si>
  <si>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</si>
  <si>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</si>
  <si>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</si>
  <si>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</si>
  <si>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</si>
  <si>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</si>
  <si>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</si>
  <si>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</si>
  <si>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</si>
  <si>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</si>
  <si>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</si>
  <si>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</si>
  <si>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</si>
  <si>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</si>
  <si>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</si>
  <si>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</si>
  <si>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</si>
  <si>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</si>
  <si>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</si>
  <si>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</si>
  <si>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</si>
  <si>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</si>
  <si>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</si>
  <si>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</si>
  <si>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</si>
  <si>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</si>
  <si>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</si>
  <si>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</si>
  <si>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</si>
  <si>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</si>
  <si>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</si>
  <si>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</si>
  <si>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</si>
  <si>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</si>
  <si>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</si>
  <si>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</si>
  <si>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</si>
  <si>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</si>
  <si>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</si>
  <si>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</si>
  <si>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</si>
  <si>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</si>
  <si>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</si>
  <si>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</si>
  <si>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</si>
  <si>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</si>
  <si>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</si>
  <si>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</si>
  <si>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</si>
  <si>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</si>
  <si>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</si>
  <si>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</si>
  <si>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</si>
  <si>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</si>
  <si>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</si>
  <si>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</si>
  <si>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</si>
  <si>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</si>
  <si>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</si>
  <si>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</si>
  <si>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</si>
  <si>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</si>
  <si>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</si>
  <si>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</si>
  <si>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</si>
  <si>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</si>
  <si>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</si>
  <si>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</si>
  <si>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</si>
  <si>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</si>
  <si>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</si>
  <si>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</si>
  <si>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</si>
  <si>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</si>
  <si>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</si>
  <si>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</si>
  <si>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</si>
  <si>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</si>
  <si>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</si>
  <si>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</si>
  <si>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</si>
  <si>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</si>
  <si>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</si>
  <si>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</si>
  <si>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</si>
  <si>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</si>
  <si>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</si>
  <si>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</si>
  <si>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</si>
  <si>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</si>
  <si>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</si>
  <si>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</si>
  <si>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</si>
  <si>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</si>
  <si>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</si>
  <si>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</si>
  <si>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</si>
  <si>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</si>
  <si>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</si>
  <si>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</si>
  <si>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</si>
  <si>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</si>
  <si>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</si>
  <si>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</si>
  <si>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</si>
  <si>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</si>
  <si>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</si>
  <si>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</si>
  <si>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</si>
  <si>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</si>
  <si>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</si>
  <si>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</si>
  <si>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</si>
  <si>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</si>
  <si>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</si>
  <si>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</si>
  <si>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</si>
  <si>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</si>
  <si>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</si>
  <si>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</si>
  <si>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</si>
  <si>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</si>
  <si>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</si>
  <si>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</si>
  <si>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</si>
  <si>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</si>
  <si>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</si>
  <si>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</si>
  <si>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</si>
  <si>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</si>
  <si>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</si>
  <si>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</si>
  <si>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</si>
  <si>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</si>
  <si>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</si>
  <si>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</si>
  <si>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</si>
  <si>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</si>
  <si>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</si>
  <si>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</si>
  <si>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</si>
  <si>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</si>
  <si>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</si>
  <si>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</si>
  <si>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</si>
  <si>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</si>
  <si>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</si>
  <si>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</si>
  <si>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</si>
  <si>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</si>
  <si>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</si>
  <si>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</si>
  <si>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</si>
  <si>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</si>
  <si>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</si>
  <si>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</si>
  <si>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</si>
  <si>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</si>
  <si>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</si>
  <si>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</si>
  <si>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</si>
  <si>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</si>
  <si>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</si>
  <si>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</si>
  <si>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</si>
  <si>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</si>
  <si>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</si>
  <si>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</si>
  <si>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</si>
  <si>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</si>
  <si>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</si>
  <si>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</si>
  <si>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</si>
  <si>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</si>
  <si>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</si>
  <si>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</si>
  <si>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</si>
  <si>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</si>
  <si>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</si>
  <si>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</si>
  <si>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</si>
  <si>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</si>
  <si>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</si>
  <si>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</si>
  <si>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</si>
  <si>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</si>
  <si>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</si>
  <si>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</si>
  <si>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</si>
  <si>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</si>
  <si>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</si>
  <si>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</si>
  <si>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</si>
  <si>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</si>
  <si>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</si>
  <si>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</si>
  <si>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</si>
  <si>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</si>
  <si>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</si>
  <si>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</si>
  <si>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</si>
  <si>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</si>
  <si>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</si>
  <si>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</si>
  <si>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</si>
  <si>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</si>
  <si>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</si>
  <si>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</si>
  <si>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</si>
  <si>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</si>
  <si>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</si>
  <si>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</si>
  <si>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</si>
  <si>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</si>
  <si>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</si>
  <si>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</si>
  <si>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</si>
  <si>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</si>
  <si>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</si>
  <si>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</si>
  <si>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</si>
  <si>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</si>
  <si>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</si>
  <si>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</si>
  <si>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</si>
  <si>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</si>
  <si>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</si>
  <si>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</si>
  <si>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</si>
  <si>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</si>
  <si>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</si>
  <si>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</si>
  <si>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</si>
  <si>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</si>
  <si>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</si>
  <si>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</si>
  <si>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</si>
  <si>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</si>
  <si>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</si>
  <si>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</si>
  <si>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</si>
  <si>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</si>
  <si>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</si>
  <si>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</si>
  <si>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</si>
  <si>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</si>
  <si>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</si>
  <si>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</si>
  <si>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</si>
  <si>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</si>
  <si>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</si>
  <si>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</si>
  <si>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</si>
  <si>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</si>
  <si>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</si>
  <si>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</si>
  <si>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</si>
  <si>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</si>
  <si>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</si>
  <si>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</si>
  <si>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</si>
  <si>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</si>
  <si>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</si>
  <si>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</si>
  <si>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</si>
  <si>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</si>
  <si>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</si>
  <si>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</si>
  <si>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</si>
  <si>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</si>
  <si>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</si>
  <si>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</si>
  <si>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</si>
  <si>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</si>
  <si>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</si>
  <si>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</si>
  <si>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</si>
  <si>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</si>
  <si>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</si>
  <si>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</si>
  <si>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</si>
  <si>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</si>
  <si>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</si>
  <si>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</si>
  <si>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</si>
  <si>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</si>
  <si>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</si>
  <si>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</si>
  <si>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</si>
  <si>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</si>
  <si>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</si>
  <si>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</si>
  <si>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</si>
  <si>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</si>
  <si>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</si>
  <si>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</si>
  <si>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</si>
  <si>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</si>
  <si>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</si>
  <si>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</si>
  <si>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</si>
  <si>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</si>
  <si>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</si>
  <si>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</si>
  <si>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</si>
  <si>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</si>
  <si>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</si>
  <si>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</si>
  <si>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</si>
  <si>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</si>
  <si>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</si>
  <si>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</si>
  <si>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</si>
  <si>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</si>
  <si>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</si>
  <si>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</si>
  <si>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</si>
  <si>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</si>
  <si>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</si>
  <si>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</si>
  <si>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</si>
  <si>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</si>
  <si>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</si>
  <si>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</si>
  <si>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</si>
  <si>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</si>
  <si>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</si>
  <si>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</si>
  <si>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</si>
  <si>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</si>
  <si>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</si>
  <si>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</si>
  <si>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</si>
  <si>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</si>
  <si>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</si>
  <si>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</si>
  <si>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</si>
  <si>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</si>
  <si>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</si>
  <si>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</si>
  <si>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</si>
  <si>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</si>
  <si>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</si>
  <si>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</si>
  <si>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</si>
  <si>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</si>
  <si>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</si>
  <si>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</si>
  <si>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</si>
  <si>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</si>
  <si>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</si>
  <si>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</si>
  <si>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</si>
  <si>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</si>
  <si>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</si>
  <si>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</si>
  <si>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</si>
  <si>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</si>
  <si>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</si>
  <si>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</si>
  <si>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</si>
  <si>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</si>
  <si>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</si>
  <si>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</si>
  <si>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</si>
  <si>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</si>
  <si>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</si>
  <si>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</si>
  <si>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</si>
  <si>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</si>
  <si>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</si>
  <si>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</si>
  <si>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</si>
  <si>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</si>
  <si>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</si>
  <si>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</si>
  <si>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</si>
  <si>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</si>
  <si>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</si>
  <si>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</si>
  <si>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</si>
  <si>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</si>
  <si>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</si>
  <si>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</si>
  <si>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</si>
  <si>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</si>
  <si>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</si>
  <si>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</si>
  <si>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</si>
  <si>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</si>
  <si>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</si>
  <si>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</si>
  <si>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</si>
  <si>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</si>
  <si>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</si>
  <si>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</si>
  <si>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</si>
  <si>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</si>
  <si>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</si>
  <si>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</si>
  <si>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</si>
  <si>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</si>
  <si>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</si>
  <si>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</si>
  <si>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</si>
  <si>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</si>
  <si>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</si>
  <si>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</si>
  <si>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</si>
  <si>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</si>
  <si>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</si>
  <si>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</si>
  <si>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</si>
  <si>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</si>
  <si>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</si>
  <si>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</si>
  <si>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</si>
  <si>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</si>
  <si>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</si>
  <si>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</si>
  <si>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</si>
  <si>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</si>
  <si>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</si>
  <si>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</si>
  <si>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</si>
  <si>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</si>
  <si>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</si>
  <si>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</si>
  <si>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</si>
  <si>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</si>
  <si>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</si>
  <si>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</si>
  <si>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</si>
  <si>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</si>
  <si>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</si>
  <si>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</si>
  <si>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</si>
  <si>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</si>
  <si>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</si>
  <si>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</si>
  <si>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</si>
  <si>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</si>
  <si>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</si>
  <si>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</si>
  <si>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</si>
  <si>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</si>
  <si>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</si>
  <si>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</si>
  <si>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</si>
  <si>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</si>
  <si>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</si>
  <si>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</si>
  <si>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</si>
  <si>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</si>
  <si>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</si>
  <si>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</si>
  <si>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</si>
  <si>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</si>
  <si>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</si>
  <si>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</si>
  <si>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</si>
  <si>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</si>
  <si>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</si>
  <si>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</si>
  <si>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</si>
  <si>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</si>
  <si>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</si>
  <si>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</si>
  <si>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</si>
  <si>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</si>
  <si>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</si>
  <si>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</si>
  <si>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</si>
  <si>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</si>
  <si>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</si>
  <si>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</si>
  <si>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</si>
  <si>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</si>
  <si>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</si>
  <si>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</si>
  <si>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</si>
  <si>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</si>
  <si>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</si>
  <si>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</si>
  <si>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</si>
  <si>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</si>
  <si>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</si>
  <si>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</si>
  <si>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</si>
  <si>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</si>
  <si>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</si>
  <si>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</si>
  <si>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</si>
  <si>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</si>
  <si>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</si>
  <si>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</si>
  <si>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</si>
  <si>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</si>
  <si>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</si>
  <si>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</si>
  <si>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</si>
  <si>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</si>
  <si>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</si>
  <si>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</si>
  <si>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</si>
  <si>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</si>
  <si>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</si>
  <si>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</si>
  <si>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</si>
  <si>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</si>
  <si>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</si>
  <si>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</si>
  <si>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</si>
  <si>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</si>
  <si>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</si>
  <si>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</si>
  <si>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</si>
  <si>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</si>
  <si>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</si>
  <si>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</si>
  <si>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</si>
  <si>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</si>
  <si>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</si>
  <si>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</si>
  <si>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</si>
  <si>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</si>
  <si>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</si>
  <si>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</si>
  <si>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</si>
  <si>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</si>
  <si>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</si>
  <si>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</si>
  <si>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</si>
  <si>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</si>
  <si>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</si>
  <si>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</si>
  <si>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</si>
  <si>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</si>
  <si>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</si>
  <si>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</si>
  <si>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</si>
  <si>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</si>
  <si>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</si>
  <si>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</si>
  <si>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</si>
  <si>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</si>
  <si>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</si>
  <si>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</si>
  <si>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</si>
  <si>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</si>
  <si>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</si>
  <si>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</si>
  <si>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</si>
  <si>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</si>
  <si>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</si>
  <si>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</si>
  <si>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</si>
  <si>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</si>
  <si>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</si>
  <si>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</si>
  <si>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</si>
  <si>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</si>
  <si>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</si>
  <si>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</si>
  <si>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</si>
  <si>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</si>
  <si>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</si>
  <si>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</si>
  <si>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</si>
  <si>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</si>
  <si>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</si>
  <si>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</si>
  <si>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</si>
  <si>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</si>
  <si>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</si>
  <si>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</si>
  <si>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</si>
  <si>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</si>
  <si>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</si>
  <si>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</si>
  <si>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</si>
  <si>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</si>
  <si>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</si>
  <si>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</si>
  <si>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</si>
  <si>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</si>
  <si>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</si>
  <si>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</si>
  <si>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</si>
  <si>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</si>
  <si>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</si>
  <si>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</si>
  <si>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</si>
  <si>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</si>
  <si>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</si>
  <si>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</si>
  <si>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</si>
  <si>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</si>
  <si>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</si>
  <si>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</si>
  <si>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</si>
  <si>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</si>
  <si>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</si>
  <si>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</si>
  <si>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</si>
  <si>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</si>
  <si>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</si>
  <si>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</si>
  <si>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</si>
  <si>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</si>
  <si>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</si>
  <si>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</si>
  <si>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</si>
  <si>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</si>
  <si>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</si>
  <si>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</si>
  <si>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</si>
  <si>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</si>
  <si>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</si>
  <si>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</si>
  <si>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</si>
  <si>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</si>
  <si>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</si>
  <si>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</si>
  <si>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</si>
  <si>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</si>
  <si>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</si>
  <si>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</si>
  <si>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</si>
  <si>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</si>
  <si>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</si>
  <si>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</si>
  <si>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</si>
  <si>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</si>
  <si>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</si>
  <si>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</si>
  <si>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</si>
  <si>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</si>
  <si>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</si>
  <si>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</si>
  <si>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</si>
  <si>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</si>
  <si>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</si>
  <si>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</si>
  <si>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</si>
  <si>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</si>
  <si>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</si>
  <si>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</si>
  <si>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</si>
  <si>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</si>
  <si>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</si>
  <si>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</si>
  <si>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</si>
  <si>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</si>
  <si>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</si>
  <si>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</si>
  <si>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</si>
  <si>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</si>
  <si>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</si>
  <si>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</si>
  <si>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</si>
  <si>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</si>
  <si>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</si>
  <si>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</si>
  <si>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</si>
  <si>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</si>
  <si>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</si>
  <si>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</si>
  <si>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</si>
  <si>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</si>
  <si>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</si>
  <si>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</si>
  <si>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</si>
  <si>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</si>
  <si>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</si>
  <si>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</si>
  <si>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</si>
  <si>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</si>
  <si>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</si>
  <si>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</si>
  <si>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</si>
  <si>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</si>
  <si>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</si>
  <si>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</si>
  <si>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</si>
  <si>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</si>
  <si>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</si>
  <si>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</si>
  <si>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</si>
  <si>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</si>
  <si>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</si>
  <si>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</si>
  <si>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</si>
  <si>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</si>
  <si>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</si>
  <si>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</si>
  <si>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</si>
  <si>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</si>
  <si>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</si>
  <si>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</si>
  <si>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</si>
  <si>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</si>
  <si>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</si>
  <si>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</si>
  <si>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</si>
  <si>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</si>
  <si>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</si>
  <si>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</si>
  <si>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</si>
  <si>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</si>
  <si>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</si>
  <si>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</si>
  <si>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</si>
  <si>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</si>
  <si>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</si>
  <si>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</si>
  <si>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</si>
  <si>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</si>
  <si>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</si>
  <si>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</si>
  <si>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</si>
  <si>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</si>
  <si>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</si>
  <si>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</si>
  <si>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</si>
  <si>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</si>
  <si>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</si>
  <si>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</si>
  <si>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</si>
  <si>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</si>
  <si>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</si>
  <si>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</si>
  <si>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</si>
  <si>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</si>
  <si>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</si>
  <si>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</si>
  <si>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</si>
  <si>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</si>
  <si>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</si>
  <si>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</si>
  <si>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</si>
  <si>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</si>
  <si>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</si>
  <si>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</si>
  <si>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</si>
  <si>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</si>
  <si>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</si>
  <si>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</si>
  <si>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</si>
  <si>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</si>
  <si>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</si>
  <si>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</si>
  <si>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</si>
  <si>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</si>
  <si>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</si>
  <si>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</si>
  <si>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</si>
  <si>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</si>
  <si>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</si>
  <si>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</si>
  <si>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</si>
  <si>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</si>
  <si>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</si>
  <si>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</si>
  <si>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</si>
  <si>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</si>
  <si>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</si>
  <si>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</si>
  <si>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</si>
  <si>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</si>
  <si>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</si>
  <si>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</si>
  <si>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</si>
  <si>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</si>
  <si>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</si>
  <si>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</si>
  <si>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</si>
  <si>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</si>
  <si>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</si>
  <si>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</si>
  <si>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</si>
  <si>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</si>
  <si>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</si>
  <si>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</si>
  <si>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</si>
  <si>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</si>
  <si>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</si>
  <si>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</si>
  <si>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</si>
  <si>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</si>
  <si>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</si>
  <si>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</si>
  <si>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</si>
  <si>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</si>
  <si>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</si>
  <si>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</si>
  <si>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</si>
  <si>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</si>
  <si>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</si>
  <si>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</si>
  <si>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</si>
  <si>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</si>
  <si>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</si>
  <si>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</si>
  <si>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</si>
  <si>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</si>
  <si>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</si>
  <si>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</si>
  <si>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</si>
  <si>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</si>
  <si>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</si>
  <si>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</si>
  <si>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</si>
  <si>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</si>
  <si>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</si>
  <si>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</si>
  <si>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</si>
  <si>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</si>
  <si>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</si>
  <si>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</si>
  <si>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</si>
  <si>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</si>
  <si>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</si>
  <si>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</si>
  <si>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</si>
  <si>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</si>
  <si>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</si>
  <si>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</si>
  <si>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</si>
  <si>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</si>
  <si>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</si>
  <si>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</si>
  <si>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</si>
  <si>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</si>
  <si>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</si>
  <si>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</si>
  <si>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</si>
  <si>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</si>
  <si>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</si>
  <si>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</si>
  <si>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</si>
  <si>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</si>
  <si>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</si>
  <si>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</si>
  <si>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</si>
  <si>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</si>
  <si>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</si>
  <si>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</si>
  <si>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</si>
  <si>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</si>
  <si>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</si>
  <si>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</si>
  <si>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</si>
  <si>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</si>
  <si>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</si>
  <si>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</si>
  <si>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</si>
  <si>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</si>
  <si>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</si>
  <si>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</si>
  <si>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</si>
  <si>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</si>
  <si>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</si>
  <si>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</si>
  <si>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</si>
  <si>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</si>
  <si>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</si>
  <si>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</si>
  <si>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</si>
  <si>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</si>
  <si>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</si>
  <si>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</si>
  <si>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</si>
  <si>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</si>
  <si>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</si>
  <si>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</si>
  <si>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</si>
  <si>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</si>
  <si>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</si>
  <si>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</si>
  <si>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</si>
  <si>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</si>
  <si>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</si>
  <si>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</si>
  <si>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</si>
  <si>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</si>
  <si>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</si>
  <si>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</si>
  <si>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</si>
  <si>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</si>
  <si>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</si>
  <si>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</si>
  <si>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</si>
  <si>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</si>
  <si>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</si>
  <si>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</si>
  <si>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</si>
  <si>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</si>
  <si>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</si>
  <si>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</si>
  <si>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</si>
  <si>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</si>
  <si>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</si>
  <si>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</si>
  <si>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</si>
  <si>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</si>
  <si>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</si>
  <si>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</si>
  <si>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</si>
  <si>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</si>
  <si>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</si>
  <si>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</si>
  <si>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</si>
  <si>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</si>
  <si>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</si>
  <si>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</si>
  <si>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</si>
  <si>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</si>
  <si>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</si>
  <si>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</si>
  <si>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</si>
  <si>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</si>
  <si>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</si>
  <si>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</si>
  <si>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</si>
  <si>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</si>
  <si>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</si>
  <si>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</si>
  <si>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</si>
  <si>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</si>
  <si>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</si>
  <si>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</si>
  <si>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</si>
  <si>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</si>
  <si>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</si>
  <si>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</si>
  <si>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</si>
  <si>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</si>
  <si>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</si>
  <si>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</si>
  <si>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</si>
  <si>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</si>
  <si>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</si>
  <si>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</si>
  <si>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</si>
  <si>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</si>
  <si>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</si>
  <si>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</si>
  <si>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</si>
  <si>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</si>
  <si>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</si>
  <si>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</si>
  <si>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</si>
  <si>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</si>
  <si>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</si>
  <si>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</si>
  <si>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</si>
  <si>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</si>
  <si>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</si>
  <si>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</si>
  <si>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</si>
  <si>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</si>
  <si>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</si>
  <si>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</si>
  <si>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</si>
  <si>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</si>
  <si>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</si>
  <si>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</si>
  <si>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</si>
  <si>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</si>
  <si>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</si>
  <si>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</si>
  <si>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</si>
  <si>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</si>
  <si>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</si>
  <si>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</si>
  <si>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</si>
  <si>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</si>
  <si>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</si>
  <si>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</si>
  <si>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</si>
  <si>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</si>
  <si>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</si>
  <si>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</si>
  <si>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</si>
  <si>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</si>
  <si>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</si>
  <si>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</si>
  <si>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</si>
  <si>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</si>
  <si>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</si>
  <si>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</si>
  <si>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</si>
  <si>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</si>
  <si>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</si>
  <si>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</si>
  <si>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</si>
  <si>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</si>
  <si>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</si>
  <si>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</si>
  <si>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</si>
  <si>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</si>
  <si>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</si>
  <si>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</si>
  <si>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</si>
  <si>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</si>
  <si>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</si>
  <si>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</si>
  <si>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</si>
  <si>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</si>
  <si>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</si>
  <si>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</si>
  <si>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</si>
  <si>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</si>
  <si>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</si>
  <si>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</si>
  <si>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</si>
  <si>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</si>
  <si>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</si>
  <si>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</si>
  <si>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</si>
  <si>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</si>
  <si>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</si>
  <si>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</si>
  <si>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</si>
  <si>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</si>
  <si>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</si>
  <si>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</si>
  <si>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</si>
  <si>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</si>
  <si>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</si>
  <si>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</si>
  <si>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</si>
  <si>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</si>
  <si>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</si>
  <si>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</si>
  <si>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</si>
  <si>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</si>
  <si>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</si>
  <si>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</si>
  <si>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</si>
  <si>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</si>
  <si>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</si>
  <si>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</si>
  <si>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</si>
  <si>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</si>
  <si>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</si>
  <si>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</si>
  <si>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</si>
  <si>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</si>
  <si>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</si>
  <si>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</si>
  <si>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</si>
  <si>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</si>
  <si>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</si>
  <si>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</si>
  <si>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</si>
  <si>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</si>
  <si>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</si>
  <si>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</si>
  <si>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</si>
  <si>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</si>
  <si>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</si>
  <si>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</si>
  <si>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</si>
  <si>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</si>
  <si>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</si>
  <si>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</si>
  <si>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</si>
  <si>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</si>
  <si>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</si>
  <si>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</si>
  <si>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</si>
  <si>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</si>
  <si>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</si>
  <si>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</si>
  <si>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</si>
  <si>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</si>
  <si>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</si>
  <si>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</si>
  <si>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</si>
  <si>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</si>
  <si>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</si>
  <si>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</si>
  <si>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</si>
  <si>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</si>
  <si>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</si>
  <si>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</si>
  <si>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</si>
  <si>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</si>
  <si>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</si>
  <si>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</si>
  <si>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</si>
  <si>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</si>
  <si>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</si>
  <si>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</si>
  <si>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</si>
  <si>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</si>
  <si>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</si>
  <si>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</si>
  <si>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</si>
  <si>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</si>
  <si>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</si>
  <si>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</si>
  <si>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</si>
  <si>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</si>
  <si>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</si>
  <si>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</si>
  <si>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</si>
  <si>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</si>
  <si>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</si>
  <si>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</si>
  <si>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</si>
  <si>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</si>
  <si>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</si>
  <si>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</si>
  <si>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</si>
  <si>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</si>
  <si>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</si>
  <si>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</si>
  <si>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</si>
  <si>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</si>
  <si>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</si>
  <si>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</si>
  <si>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</si>
  <si>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</si>
  <si>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</si>
  <si>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</si>
  <si>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</si>
  <si>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</si>
  <si>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</si>
  <si>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</si>
  <si>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</si>
  <si>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</si>
  <si>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</si>
  <si>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</si>
  <si>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</si>
  <si>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</si>
  <si>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</si>
  <si>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</si>
  <si>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</si>
  <si>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</si>
  <si>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</si>
  <si>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</si>
  <si>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</si>
  <si>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</si>
  <si>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</si>
  <si>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</si>
  <si>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</si>
  <si>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</si>
  <si>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</si>
  <si>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</si>
  <si>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</si>
  <si>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</si>
  <si>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</si>
  <si>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</si>
  <si>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</si>
  <si>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</si>
  <si>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</si>
  <si>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</si>
  <si>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</si>
  <si>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</si>
  <si>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</si>
  <si>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</si>
  <si>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</si>
  <si>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</si>
  <si>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</si>
  <si>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</si>
  <si>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</si>
  <si>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</si>
  <si>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</si>
  <si>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</si>
  <si>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</si>
  <si>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</si>
  <si>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</si>
  <si>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</si>
  <si>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</si>
  <si>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</si>
  <si>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</si>
  <si>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</si>
  <si>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</si>
  <si>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</si>
  <si>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</si>
  <si>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</si>
  <si>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</si>
  <si>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</si>
  <si>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</si>
  <si>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</si>
  <si>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</si>
  <si>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</si>
  <si>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</si>
  <si>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</si>
  <si>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</si>
  <si>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</si>
  <si>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</si>
  <si>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</si>
  <si>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</si>
  <si>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</si>
  <si>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</si>
  <si>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</si>
  <si>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</si>
  <si>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</si>
  <si>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</si>
  <si>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</si>
  <si>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</si>
  <si>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</si>
  <si>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</si>
  <si>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</si>
  <si>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</si>
  <si>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</si>
  <si>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</si>
  <si>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</si>
  <si>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</si>
  <si>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</si>
  <si>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</si>
  <si>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</si>
  <si>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</si>
  <si>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</si>
  <si>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</si>
  <si>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</si>
  <si>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</si>
  <si>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</si>
  <si>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</si>
  <si>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</si>
  <si>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</si>
  <si>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</si>
  <si>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</si>
  <si>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</si>
  <si>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</si>
  <si>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</si>
  <si>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</si>
  <si>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</si>
  <si>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</si>
  <si>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</si>
  <si>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</si>
  <si>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</si>
  <si>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</si>
  <si>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</si>
  <si>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</si>
  <si>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</si>
  <si>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</si>
  <si>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</si>
  <si>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</si>
  <si>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</si>
  <si>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</si>
  <si>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</si>
  <si>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</si>
  <si>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</si>
  <si>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</si>
  <si>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</si>
  <si>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</si>
  <si>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</si>
  <si>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</si>
  <si>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</si>
  <si>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</si>
  <si>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</si>
  <si>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</si>
  <si>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</si>
  <si>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</si>
  <si>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</si>
  <si>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</si>
  <si>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</si>
  <si>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</si>
  <si>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</si>
  <si>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</si>
  <si>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</si>
  <si>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</si>
  <si>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</si>
  <si>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</si>
  <si>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</si>
  <si>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</si>
  <si>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</si>
  <si>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</si>
  <si>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</si>
  <si>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</si>
  <si>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</si>
  <si>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</si>
  <si>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</si>
  <si>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</si>
  <si>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</si>
  <si>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</si>
  <si>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</si>
  <si>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</si>
  <si>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</si>
  <si>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</si>
  <si>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</si>
  <si>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</si>
  <si>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</si>
  <si>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</si>
  <si>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</si>
  <si>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</si>
  <si>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</si>
  <si>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</si>
  <si>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</si>
  <si>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</si>
  <si>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</si>
  <si>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</si>
  <si>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</si>
  <si>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</si>
  <si>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</si>
  <si>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</si>
  <si>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</si>
  <si>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</si>
  <si>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</si>
  <si>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</si>
  <si>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</si>
  <si>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</si>
  <si>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</si>
  <si>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</si>
  <si>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</si>
  <si>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</si>
  <si>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</si>
  <si>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</si>
  <si>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</si>
  <si>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</si>
  <si>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</si>
  <si>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</si>
  <si>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</si>
  <si>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</si>
  <si>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</si>
  <si>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</si>
  <si>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</si>
  <si>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</si>
  <si>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</si>
  <si>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</si>
  <si>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</si>
  <si>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</si>
  <si>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</si>
  <si>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</si>
  <si>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</si>
  <si>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</si>
  <si>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</si>
  <si>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</si>
  <si>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</si>
  <si>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</si>
  <si>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</si>
  <si>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</si>
  <si>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</si>
  <si>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</si>
  <si>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</si>
  <si>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</si>
  <si>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</si>
  <si>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</si>
  <si>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</si>
  <si>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</si>
  <si>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</si>
  <si>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</si>
  <si>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</si>
  <si>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</si>
  <si>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</si>
  <si>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</si>
  <si>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</si>
  <si>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</si>
  <si>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</si>
  <si>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</si>
  <si>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</si>
  <si>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</si>
  <si>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</si>
  <si>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</si>
  <si>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</si>
  <si>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</si>
  <si>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</si>
  <si>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</si>
  <si>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</si>
  <si>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</si>
  <si>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</si>
  <si>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</si>
  <si>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</si>
  <si>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</si>
  <si>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</si>
  <si>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</si>
  <si>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</si>
  <si>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</si>
  <si>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</si>
  <si>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</si>
  <si>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</si>
  <si>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</si>
  <si>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</si>
  <si>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</si>
  <si>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</si>
  <si>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</si>
  <si>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</si>
  <si>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</si>
  <si>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</si>
  <si>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</si>
  <si>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</si>
  <si>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</si>
  <si>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</si>
  <si>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</si>
  <si>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</si>
  <si>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</si>
  <si>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</si>
  <si>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</si>
  <si>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</si>
  <si>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</si>
  <si>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</si>
  <si>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</si>
  <si>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</si>
  <si>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</si>
  <si>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</si>
  <si>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</si>
  <si>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</si>
  <si>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</si>
  <si>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</si>
  <si>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</si>
  <si>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</si>
  <si>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</si>
  <si>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</si>
  <si>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</si>
  <si>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</si>
  <si>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</si>
  <si>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</si>
  <si>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</si>
  <si>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</si>
  <si>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</si>
  <si>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</si>
  <si>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</si>
  <si>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</si>
  <si>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</si>
  <si>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</si>
  <si>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</si>
  <si>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</si>
  <si>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</si>
  <si>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</si>
  <si>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</si>
  <si>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</si>
  <si>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</si>
  <si>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</si>
  <si>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</si>
  <si>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</si>
  <si>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</si>
  <si>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</si>
  <si>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</si>
  <si>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</si>
  <si>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</si>
  <si>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</si>
  <si>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</si>
  <si>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</si>
  <si>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</si>
  <si>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</si>
  <si>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</si>
  <si>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</si>
  <si>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</si>
  <si>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</si>
  <si>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</si>
  <si>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</si>
  <si>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</si>
  <si>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</si>
  <si>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</si>
  <si>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</si>
  <si>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</si>
  <si>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</si>
  <si>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</si>
  <si>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</si>
  <si>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</si>
  <si>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</si>
  <si>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</si>
  <si>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</si>
  <si>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</si>
  <si>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</si>
  <si>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</si>
  <si>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</si>
  <si>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</si>
  <si>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</si>
  <si>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</si>
  <si>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</si>
  <si>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</si>
  <si>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</si>
  <si>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</si>
  <si>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</si>
  <si>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</si>
  <si>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</si>
  <si>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</si>
  <si>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</si>
  <si>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</si>
  <si>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</si>
  <si>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</si>
  <si>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</si>
  <si>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</si>
  <si>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</si>
  <si>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</si>
  <si>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</si>
  <si>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</si>
  <si>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</si>
  <si>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</si>
  <si>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</si>
  <si>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</si>
  <si>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</si>
  <si>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</si>
  <si>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</si>
  <si>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</si>
  <si>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</si>
  <si>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</si>
  <si>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</si>
  <si>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</si>
  <si>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</si>
  <si>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</si>
  <si>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</si>
  <si>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</si>
  <si>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</si>
  <si>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</si>
  <si>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</si>
  <si>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</si>
  <si>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</si>
  <si>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</si>
  <si>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</si>
  <si>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</si>
  <si>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</si>
  <si>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</si>
  <si>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</si>
  <si>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</si>
  <si>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</si>
  <si>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</si>
  <si>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</si>
  <si>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</si>
  <si>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</si>
  <si>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</si>
  <si>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</si>
  <si>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</si>
  <si>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</si>
  <si>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</si>
  <si>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</si>
  <si>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</si>
  <si>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</si>
  <si>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</si>
  <si>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</si>
  <si>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</si>
  <si>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</si>
  <si>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</si>
  <si>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</si>
  <si>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</si>
  <si>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</si>
  <si>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</si>
  <si>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</si>
  <si>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</si>
  <si>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</si>
  <si>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</si>
  <si>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</si>
  <si>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</si>
  <si>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</si>
  <si>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</si>
  <si>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</si>
  <si>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</si>
  <si>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</si>
  <si>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</si>
  <si>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</si>
  <si>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</si>
  <si>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</si>
  <si>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</si>
  <si>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</si>
  <si>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</si>
  <si>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</si>
  <si>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</si>
  <si>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</si>
  <si>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</si>
  <si>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</si>
  <si>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</si>
  <si>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</si>
  <si>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</si>
  <si>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</si>
  <si>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</si>
  <si>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</si>
  <si>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</si>
  <si>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</si>
  <si>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</si>
  <si>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</si>
  <si>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</si>
  <si>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</si>
  <si>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</si>
  <si>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</si>
  <si>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</si>
  <si>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</si>
  <si>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</si>
  <si>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</si>
  <si>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</si>
  <si>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</si>
  <si>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</si>
  <si>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</si>
  <si>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</si>
  <si>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</si>
  <si>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</si>
  <si>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</si>
  <si>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</si>
  <si>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</si>
  <si>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</si>
  <si>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</si>
  <si>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</si>
  <si>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</si>
  <si>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</si>
  <si>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</si>
  <si>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</si>
  <si>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</si>
  <si>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</si>
  <si>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</si>
  <si>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</si>
  <si>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</si>
  <si>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</si>
  <si>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</si>
  <si>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</si>
  <si>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</si>
  <si>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</si>
  <si>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</si>
  <si>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</si>
  <si>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</si>
  <si>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</si>
  <si>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</si>
  <si>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</si>
  <si>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</si>
  <si>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</si>
  <si>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</si>
  <si>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</si>
  <si>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</si>
  <si>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</si>
  <si>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</si>
  <si>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</si>
  <si>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</si>
  <si>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</si>
  <si>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</si>
  <si>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</si>
  <si>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</si>
  <si>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</si>
  <si>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</si>
  <si>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</si>
  <si>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</si>
  <si>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</si>
  <si>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</si>
  <si>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</si>
  <si>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</si>
  <si>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</si>
  <si>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</si>
  <si>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</si>
  <si>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</si>
  <si>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</si>
  <si>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</si>
  <si>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</si>
  <si>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</si>
  <si>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</si>
  <si>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</si>
  <si>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</si>
  <si>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</si>
  <si>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</si>
  <si>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</si>
  <si>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</si>
  <si>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</si>
  <si>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</si>
  <si>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</si>
  <si>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</si>
  <si>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</si>
  <si>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</si>
  <si>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</si>
  <si>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</si>
  <si>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</si>
  <si>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</si>
  <si>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</si>
  <si>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</si>
  <si>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</si>
  <si>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</si>
  <si>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</si>
  <si>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</si>
  <si>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</si>
  <si>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</si>
  <si>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</si>
  <si>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</si>
  <si>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</si>
  <si>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</si>
  <si>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</si>
  <si>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</si>
  <si>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</si>
  <si>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</si>
  <si>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</si>
  <si>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</si>
  <si>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</si>
  <si>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</si>
  <si>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</si>
  <si>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</si>
  <si>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</si>
  <si>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</si>
  <si>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</si>
  <si>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</si>
  <si>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</si>
  <si>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</si>
  <si>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</si>
  <si>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</si>
  <si>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</si>
  <si>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</si>
  <si>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</si>
  <si>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</si>
  <si>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</si>
  <si>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</si>
  <si>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</si>
  <si>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</si>
  <si>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</si>
  <si>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</si>
  <si>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</si>
  <si>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</si>
  <si>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</si>
  <si>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</si>
  <si>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</si>
  <si>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</si>
  <si>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</si>
  <si>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</si>
  <si>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</si>
  <si>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</si>
  <si>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</si>
  <si>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</si>
  <si>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</si>
  <si>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</si>
  <si>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</si>
  <si>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</si>
  <si>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</si>
  <si>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</si>
  <si>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</si>
  <si>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</si>
  <si>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</si>
  <si>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</si>
  <si>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</si>
  <si>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</si>
  <si>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</si>
  <si>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</si>
  <si>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</si>
  <si>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</si>
  <si>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</si>
  <si>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</si>
  <si>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</si>
  <si>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</si>
  <si>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</si>
  <si>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</si>
  <si>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</si>
  <si>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</si>
  <si>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</si>
  <si>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</si>
  <si>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</si>
  <si>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</si>
  <si>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</si>
  <si>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</si>
  <si>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</si>
  <si>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</si>
  <si>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</si>
  <si>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</si>
  <si>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</si>
  <si>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</si>
  <si>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</si>
  <si>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</si>
  <si>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</si>
  <si>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</si>
  <si>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</si>
  <si>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</si>
  <si>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</si>
  <si>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</si>
  <si>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</si>
  <si>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</si>
  <si>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</si>
  <si>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</si>
  <si>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</si>
  <si>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</si>
  <si>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</si>
  <si>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</si>
  <si>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</si>
  <si>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</si>
  <si>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</si>
  <si>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</si>
  <si>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</si>
  <si>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</si>
  <si>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</si>
  <si>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</si>
  <si>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</si>
  <si>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</si>
  <si>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</si>
  <si>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</si>
  <si>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</si>
  <si>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</si>
  <si>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</si>
  <si>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</si>
  <si>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</si>
  <si>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</si>
  <si>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</si>
  <si>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</si>
  <si>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</si>
  <si>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</si>
  <si>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</si>
  <si>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</si>
  <si>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</si>
  <si>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</si>
  <si>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</si>
  <si>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</si>
  <si>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</si>
  <si>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</si>
  <si>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</si>
  <si>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</si>
  <si>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</si>
  <si>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</si>
  <si>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</si>
  <si>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</si>
  <si>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</si>
  <si>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</si>
  <si>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</si>
  <si>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</si>
  <si>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</si>
  <si>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</si>
  <si>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</si>
  <si>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</si>
  <si>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</si>
  <si>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</si>
  <si>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</si>
  <si>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</si>
  <si>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</si>
  <si>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</si>
  <si>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</si>
  <si>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</si>
  <si>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</si>
  <si>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</si>
  <si>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</si>
  <si>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</si>
  <si>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</si>
  <si>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</si>
  <si>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</si>
  <si>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</si>
  <si>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</si>
  <si>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</si>
  <si>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</si>
  <si>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</si>
  <si>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</si>
  <si>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</si>
  <si>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</si>
  <si>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</si>
  <si>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</si>
  <si>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</si>
  <si>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</si>
  <si>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</si>
  <si>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</si>
  <si>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</si>
  <si>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</si>
  <si>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</si>
  <si>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</si>
  <si>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</si>
  <si>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</si>
  <si>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</si>
  <si>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</si>
  <si>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</si>
  <si>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</si>
  <si>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</si>
  <si>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</si>
  <si>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</si>
  <si>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</si>
  <si>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</si>
  <si>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</si>
  <si>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</si>
  <si>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</si>
  <si>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</si>
  <si>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</si>
  <si>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</si>
  <si>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</si>
  <si>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</si>
  <si>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</si>
  <si>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</si>
  <si>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</si>
  <si>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</si>
  <si>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</si>
  <si>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</si>
  <si>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</si>
  <si>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</si>
  <si>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</si>
  <si>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</si>
  <si>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</si>
  <si>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</si>
  <si>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</si>
  <si>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</si>
  <si>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</si>
  <si>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</si>
  <si>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</si>
  <si>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</si>
  <si>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</si>
  <si>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</si>
  <si>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</si>
  <si>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</si>
  <si>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</si>
  <si>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</si>
  <si>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</si>
  <si>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</si>
  <si>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</si>
  <si>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</si>
  <si>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</si>
  <si>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</si>
  <si>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</si>
  <si>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</si>
  <si>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</si>
  <si>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</si>
  <si>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</si>
  <si>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</si>
  <si>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</si>
  <si>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</si>
  <si>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</si>
  <si>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</si>
  <si>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</si>
  <si>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</si>
  <si>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</si>
  <si>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</si>
  <si>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</si>
  <si>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</si>
  <si>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</si>
  <si>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</si>
  <si>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</si>
  <si>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</si>
  <si>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</si>
  <si>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</si>
  <si>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</si>
  <si>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</si>
  <si>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</si>
  <si>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</si>
  <si>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</si>
  <si>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</si>
  <si>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</si>
  <si>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</si>
  <si>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</si>
  <si>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</si>
  <si>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</si>
  <si>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</si>
  <si>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</si>
  <si>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</si>
  <si>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</si>
  <si>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</si>
  <si>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</si>
  <si>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</si>
  <si>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</si>
  <si>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</si>
  <si>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</si>
  <si>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</si>
  <si>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</si>
  <si>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</si>
  <si>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</si>
  <si>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</si>
  <si>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</si>
  <si>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</si>
  <si>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</si>
  <si>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</si>
  <si>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</si>
  <si>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</si>
  <si>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</si>
  <si>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</si>
  <si>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</si>
  <si>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</si>
  <si>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</si>
  <si>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</si>
  <si>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</si>
  <si>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</si>
  <si>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</si>
  <si>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</si>
  <si>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</si>
  <si>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</si>
  <si>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</si>
  <si>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</si>
  <si>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</si>
  <si>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</si>
  <si>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</si>
  <si>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</si>
  <si>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</si>
  <si>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</si>
  <si>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</si>
  <si>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</si>
  <si>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</si>
  <si>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</si>
  <si>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</si>
  <si>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</si>
  <si>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</si>
  <si>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</si>
  <si>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</si>
  <si>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</si>
  <si>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</si>
  <si>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</si>
  <si>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</si>
  <si>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</si>
  <si>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</si>
  <si>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</si>
  <si>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</si>
  <si>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</si>
  <si>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</si>
  <si>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</si>
  <si>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</si>
  <si>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</si>
  <si>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</si>
  <si>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</si>
  <si>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</si>
  <si>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</si>
  <si>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</si>
  <si>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</si>
  <si>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</si>
  <si>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</si>
  <si>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</si>
  <si>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</si>
  <si>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</si>
  <si>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</si>
  <si>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</si>
  <si>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</si>
  <si>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</si>
  <si>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</si>
  <si>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</si>
  <si>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</si>
  <si>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</si>
  <si>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</si>
  <si>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</si>
  <si>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</si>
  <si>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</si>
  <si>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</si>
  <si>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</si>
  <si>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</si>
  <si>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</si>
  <si>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</si>
  <si>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</si>
  <si>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</si>
  <si>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</si>
  <si>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</si>
  <si>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</si>
  <si>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</si>
  <si>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</si>
  <si>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</si>
  <si>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</si>
  <si>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</si>
  <si>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</si>
  <si>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</si>
  <si>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</si>
  <si>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</si>
  <si>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</si>
  <si>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</si>
  <si>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</si>
  <si>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</si>
  <si>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</si>
  <si>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</si>
  <si>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</si>
  <si>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</si>
  <si>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</si>
  <si>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</si>
  <si>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</si>
  <si>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</si>
  <si>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</si>
  <si>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</si>
  <si>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</si>
  <si>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</si>
  <si>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</si>
  <si>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</si>
  <si>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</si>
  <si>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</si>
  <si>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</si>
  <si>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</si>
  <si>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</si>
  <si>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</si>
  <si>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</si>
  <si>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</si>
  <si>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</si>
  <si>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</si>
  <si>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</si>
  <si>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</si>
  <si>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</si>
  <si>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</si>
  <si>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</si>
  <si>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</si>
  <si>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</si>
  <si>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</si>
  <si>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</si>
  <si>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</si>
  <si>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</si>
  <si>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</si>
  <si>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</si>
  <si>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</si>
  <si>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</si>
  <si>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</si>
  <si>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</si>
  <si>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</si>
  <si>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</si>
  <si>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</si>
  <si>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</si>
  <si>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</si>
  <si>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</si>
  <si>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</si>
  <si>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</si>
  <si>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</si>
  <si>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</si>
  <si>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</si>
  <si>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</si>
  <si>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</si>
  <si>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</si>
  <si>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</si>
  <si>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</si>
  <si>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</si>
  <si>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</si>
  <si>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</si>
  <si>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</si>
  <si>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</si>
  <si>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</si>
  <si>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</si>
  <si>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</si>
  <si>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</si>
  <si>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</si>
  <si>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</si>
  <si>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</si>
  <si>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</si>
  <si>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</si>
  <si>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</si>
  <si>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</si>
  <si>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</si>
  <si>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</si>
  <si>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</si>
  <si>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</si>
  <si>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</si>
  <si>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</si>
  <si>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</si>
  <si>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</si>
  <si>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</si>
  <si>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</si>
  <si>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</si>
  <si>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</si>
  <si>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</si>
  <si>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</si>
  <si>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</si>
  <si>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</si>
  <si>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</si>
  <si>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</si>
  <si>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</si>
  <si>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</si>
  <si>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</si>
  <si>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</si>
  <si>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</si>
  <si>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</si>
  <si>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</si>
  <si>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</si>
  <si>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</si>
  <si>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</si>
  <si>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</si>
  <si>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</si>
  <si>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</si>
  <si>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</si>
  <si>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</si>
  <si>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</si>
  <si>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</si>
  <si>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</si>
  <si>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</si>
  <si>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</si>
  <si>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</si>
  <si>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</si>
  <si>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</si>
  <si>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</si>
  <si>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</si>
  <si>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</si>
  <si>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</si>
  <si>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</si>
  <si>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</si>
  <si>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</si>
  <si>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</si>
  <si>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</si>
  <si>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</si>
  <si>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</si>
  <si>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</si>
  <si>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</si>
  <si>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</si>
  <si>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</si>
  <si>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</si>
  <si>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</si>
  <si>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</si>
  <si>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</si>
  <si>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</si>
  <si>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</si>
  <si>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</si>
  <si>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</si>
  <si>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</si>
  <si>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</si>
  <si>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</si>
  <si>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</si>
  <si>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</si>
  <si>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</si>
  <si>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</si>
  <si>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</si>
  <si>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</si>
  <si>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</si>
  <si>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</si>
  <si>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</si>
  <si>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</si>
  <si>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</si>
  <si>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</si>
  <si>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</si>
  <si>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</si>
  <si>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</si>
  <si>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</si>
  <si>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</si>
  <si>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</si>
  <si>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</si>
  <si>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</si>
  <si>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</si>
  <si>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</si>
  <si>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</si>
  <si>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</si>
  <si>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</si>
  <si>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</si>
  <si>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</si>
  <si>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</si>
  <si>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</si>
  <si>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</si>
  <si>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</si>
  <si>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</si>
  <si>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</si>
  <si>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</si>
  <si>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</si>
  <si>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</si>
  <si>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</si>
  <si>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</si>
  <si>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</si>
  <si>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</si>
  <si>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</si>
  <si>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</si>
  <si>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</si>
  <si>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</si>
  <si>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</si>
  <si>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</si>
  <si>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</si>
  <si>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</si>
  <si>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</si>
  <si>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</si>
  <si>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</si>
  <si>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</si>
  <si>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</si>
  <si>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</si>
  <si>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</si>
  <si>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</si>
  <si>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</si>
  <si>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</si>
  <si>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</si>
  <si>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</si>
  <si>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</si>
  <si>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</si>
  <si>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</si>
  <si>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</si>
  <si>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</si>
  <si>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</si>
  <si>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</si>
  <si>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</si>
  <si>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</si>
  <si>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</si>
  <si>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</si>
  <si>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</si>
  <si>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</si>
  <si>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</si>
  <si>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</si>
  <si>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</si>
  <si>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</si>
  <si>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</si>
  <si>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</si>
  <si>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</si>
  <si>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</si>
  <si>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</si>
  <si>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</si>
  <si>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</si>
  <si>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</si>
  <si>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</si>
  <si>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</si>
  <si>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</si>
  <si>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</si>
  <si>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</si>
  <si>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</si>
  <si>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</si>
  <si>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</si>
  <si>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</si>
  <si>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</si>
  <si>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</si>
  <si>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</si>
  <si>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</si>
  <si>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</si>
  <si>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</si>
  <si>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</si>
  <si>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</si>
  <si>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</si>
  <si>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</si>
  <si>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</si>
  <si>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</si>
  <si>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</si>
  <si>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</si>
  <si>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</si>
  <si>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</si>
  <si>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</si>
  <si>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</si>
  <si>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</si>
  <si>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</si>
  <si>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</si>
  <si>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</si>
  <si>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</si>
  <si>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</si>
  <si>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</si>
  <si>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</si>
  <si>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</si>
  <si>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</si>
  <si>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</si>
  <si>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</si>
  <si>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</si>
  <si>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</si>
  <si>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</si>
  <si>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</si>
  <si>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</si>
  <si>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</si>
  <si>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</si>
  <si>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</si>
  <si>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</si>
  <si>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</si>
  <si>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</si>
  <si>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</si>
  <si>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</si>
  <si>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</si>
  <si>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</si>
  <si>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</si>
  <si>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</si>
  <si>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</si>
  <si>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</si>
  <si>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</si>
  <si>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</si>
  <si>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</si>
  <si>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</si>
  <si>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</si>
  <si>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</si>
  <si>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</si>
  <si>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</si>
  <si>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</si>
  <si>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</si>
  <si>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</si>
  <si>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</si>
  <si>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</si>
  <si>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</si>
  <si>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</si>
  <si>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</si>
  <si>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</si>
  <si>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</si>
  <si>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</si>
  <si>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</si>
  <si>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</si>
  <si>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</si>
  <si>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</si>
  <si>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</si>
  <si>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</si>
  <si>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</si>
  <si>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</si>
  <si>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</si>
  <si>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</si>
  <si>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</si>
  <si>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</si>
  <si>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</si>
  <si>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</si>
  <si>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</si>
  <si>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</si>
  <si>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</si>
  <si>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</si>
  <si>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</si>
  <si>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</si>
  <si>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</si>
  <si>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</si>
  <si>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</si>
  <si>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</si>
  <si>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</si>
  <si>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</si>
  <si>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</si>
  <si>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</si>
  <si>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</si>
  <si>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</si>
  <si>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</si>
  <si>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</si>
  <si>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</si>
  <si>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</si>
  <si>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</si>
  <si>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</si>
  <si>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</si>
  <si>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</si>
  <si>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</si>
  <si>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</si>
  <si>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</si>
  <si>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</si>
  <si>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</si>
  <si>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</si>
  <si>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</si>
  <si>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</si>
  <si>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</si>
  <si>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</si>
  <si>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</si>
  <si>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</si>
  <si>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</si>
  <si>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</si>
  <si>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</si>
  <si>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</si>
  <si>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</si>
  <si>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</si>
  <si>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</si>
  <si>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</si>
  <si>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</si>
  <si>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</si>
  <si>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</si>
  <si>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</si>
  <si>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</si>
  <si>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</si>
  <si>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</si>
  <si>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</si>
  <si>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</si>
  <si>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</si>
  <si>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</si>
  <si>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</si>
  <si>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</si>
  <si>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</si>
  <si>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</si>
  <si>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</si>
  <si>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</si>
  <si>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</si>
  <si>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</si>
  <si>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</si>
  <si>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</si>
  <si>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</si>
  <si>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</si>
  <si>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</si>
  <si>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</si>
  <si>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</si>
  <si>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</si>
  <si>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</si>
  <si>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</si>
  <si>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</si>
  <si>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</si>
  <si>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</si>
  <si>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</si>
  <si>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</si>
  <si>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</si>
  <si>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</si>
  <si>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</si>
  <si>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</si>
  <si>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</si>
  <si>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</si>
  <si>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</si>
  <si>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</si>
  <si>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</si>
  <si>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</si>
  <si>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</si>
  <si>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</si>
  <si>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</si>
  <si>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</si>
  <si>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</si>
  <si>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</si>
  <si>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</si>
  <si>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</si>
  <si>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</si>
  <si>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</si>
  <si>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</si>
  <si>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</si>
  <si>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</si>
  <si>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</si>
  <si>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</si>
  <si>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</si>
  <si>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</si>
  <si>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</si>
  <si>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</si>
  <si>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</si>
  <si>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</si>
  <si>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</si>
  <si>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</si>
  <si>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</si>
  <si>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</si>
  <si>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</si>
  <si>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</si>
  <si>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</si>
  <si>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</si>
  <si>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</si>
  <si>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</si>
  <si>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</si>
  <si>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</si>
  <si>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</si>
  <si>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</si>
  <si>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</si>
  <si>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</si>
  <si>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</si>
  <si>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</si>
  <si>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</si>
  <si>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</si>
  <si>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</si>
  <si>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</si>
  <si>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</si>
  <si>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</si>
  <si>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</si>
  <si>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</si>
  <si>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</si>
  <si>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</si>
  <si>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</si>
  <si>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</si>
  <si>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</si>
  <si>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</si>
  <si>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</si>
  <si>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</si>
  <si>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</si>
  <si>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</si>
  <si>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</si>
  <si>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</si>
  <si>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</si>
  <si>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</si>
  <si>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</si>
  <si>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</si>
  <si>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</si>
  <si>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</si>
  <si>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</si>
  <si>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</si>
  <si>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</si>
  <si>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</si>
  <si>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</si>
  <si>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</si>
  <si>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</si>
  <si>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</si>
  <si>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</si>
  <si>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</si>
  <si>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</si>
  <si>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</si>
  <si>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</si>
  <si>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</si>
  <si>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</si>
  <si>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</si>
  <si>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</si>
  <si>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</si>
  <si>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</si>
  <si>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</si>
  <si>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</si>
  <si>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</si>
  <si>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</si>
  <si>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</si>
  <si>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</si>
  <si>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</si>
  <si>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</si>
  <si>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</si>
  <si>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</si>
  <si>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</si>
  <si>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</si>
  <si>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</si>
  <si>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</si>
  <si>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</si>
  <si>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</si>
  <si>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</si>
  <si>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</si>
  <si>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</si>
  <si>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</si>
  <si>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</si>
  <si>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</si>
  <si>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</si>
  <si>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</si>
  <si>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</si>
  <si>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</si>
  <si>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</si>
  <si>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</si>
  <si>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</si>
  <si>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</si>
  <si>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</si>
  <si>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</si>
  <si>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</si>
  <si>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</si>
  <si>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</si>
  <si>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</si>
  <si>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</si>
  <si>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</si>
  <si>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</si>
  <si>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</si>
  <si>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</si>
  <si>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</si>
  <si>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</si>
  <si>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</si>
  <si>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</si>
  <si>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</si>
  <si>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</si>
  <si>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</si>
  <si>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</si>
  <si>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</si>
  <si>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</si>
  <si>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</si>
  <si>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</si>
  <si>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</si>
  <si>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</si>
  <si>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</si>
  <si>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</si>
  <si>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</si>
  <si>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</si>
  <si>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</si>
  <si>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</si>
  <si>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</si>
  <si>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</si>
  <si>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</si>
  <si>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</si>
  <si>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</si>
  <si>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</si>
  <si>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</si>
  <si>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</si>
  <si>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</si>
  <si>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</si>
  <si>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</si>
  <si>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</si>
  <si>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</si>
  <si>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</si>
  <si>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</si>
  <si>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</si>
  <si>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</si>
  <si>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</si>
  <si>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</si>
  <si>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</si>
  <si>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</si>
  <si>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</si>
  <si>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</si>
  <si>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</si>
  <si>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</si>
  <si>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</si>
  <si>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</si>
  <si>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</si>
  <si>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</si>
  <si>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</si>
  <si>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</si>
  <si>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</si>
  <si>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</si>
  <si>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</si>
  <si>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</si>
  <si>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</si>
  <si>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</si>
  <si>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</si>
  <si>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</si>
  <si>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</si>
  <si>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</si>
  <si>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</si>
  <si>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</si>
  <si>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</si>
  <si>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</si>
  <si>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</si>
  <si>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</si>
  <si>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</si>
  <si>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</si>
  <si>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</si>
  <si>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</si>
  <si>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</si>
  <si>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</si>
  <si>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</si>
  <si>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</si>
  <si>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</si>
  <si>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</si>
  <si>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</si>
  <si>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</si>
  <si>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</si>
  <si>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</si>
  <si>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</si>
  <si>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</si>
  <si>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</si>
  <si>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</si>
  <si>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</si>
  <si>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</si>
  <si>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</si>
  <si>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</si>
  <si>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</si>
  <si>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</si>
  <si>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</si>
  <si>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</si>
  <si>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</si>
  <si>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</si>
  <si>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</si>
  <si>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</si>
  <si>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</si>
  <si>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</si>
  <si>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</si>
  <si>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</si>
  <si>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</si>
  <si>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</si>
  <si>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</si>
  <si>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</si>
  <si>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</si>
  <si>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</si>
  <si>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</si>
  <si>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</si>
  <si>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</si>
  <si>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</si>
  <si>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</si>
  <si>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</si>
  <si>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</si>
  <si>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</si>
  <si>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</si>
  <si>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</si>
  <si>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</si>
  <si>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</si>
  <si>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</si>
  <si>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</si>
  <si>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</si>
  <si>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</si>
  <si>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</si>
  <si>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</si>
  <si>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</si>
  <si>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</si>
  <si>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</si>
  <si>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</si>
  <si>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</si>
  <si>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</si>
  <si>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</si>
  <si>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</si>
  <si>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</si>
  <si>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</si>
  <si>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</si>
  <si>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</si>
  <si>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</si>
  <si>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</si>
  <si>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</si>
  <si>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</si>
  <si>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</si>
  <si>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</si>
  <si>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</si>
  <si>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</si>
  <si>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</si>
  <si>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</si>
  <si>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</si>
  <si>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</si>
  <si>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</si>
  <si>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</si>
  <si>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</si>
  <si>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</si>
  <si>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</si>
  <si>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</si>
  <si>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</si>
  <si>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</si>
  <si>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</si>
  <si>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</si>
  <si>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</si>
  <si>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</si>
  <si>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</si>
  <si>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</si>
  <si>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</si>
  <si>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</si>
  <si>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</si>
  <si>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</si>
  <si>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</si>
  <si>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</si>
  <si>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</si>
  <si>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</si>
  <si>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</si>
  <si>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</si>
  <si>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</si>
  <si>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</si>
  <si>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</si>
  <si>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</si>
  <si>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</si>
  <si>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</si>
  <si>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</si>
  <si>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</si>
  <si>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</si>
  <si>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No Pcm</t>
  </si>
  <si>
    <t xml:space="preserve">sceco blackout and team securing hUB Site </t>
  </si>
  <si>
    <t>PCM-20251207-00001917</t>
  </si>
  <si>
    <t xml:space="preserve">EM team checking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</si>
  <si>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</si>
  <si>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</si>
  <si>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</si>
  <si>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</si>
  <si>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</si>
  <si>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</si>
  <si>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</si>
  <si>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</si>
  <si>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</si>
  <si>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</si>
  <si>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</si>
  <si>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</si>
  <si>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</si>
  <si>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</si>
  <si>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</si>
  <si>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</si>
  <si>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</si>
  <si>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</si>
  <si>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</si>
  <si>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</si>
  <si>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PCM-20251207-00002497</t>
  </si>
  <si>
    <t>team on the way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</si>
</sst>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5" totalsRowShown="0" headerRowDxfId="13" tableBorderDxfId="12">
  <autoFilter ref="A1:L39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336.03556192129327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45998.983987847219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45998.983987847219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45998.983987847219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45998.983987847219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45998.983987847219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45998.983987847219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45998.983987847219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45998.983987847219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45998.983987847219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45998.983987847219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45998.983987847219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45998.983987847219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45998.983987847219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45998.983987847219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45998.983987847219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45998.983987847219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45998.983987847219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45998.983987847219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45998.983987847219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45998.983987847219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45998.983987847219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45998.983987847219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45998.983987847219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45998.983987847219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45998.983987847219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45998.983987847219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45998.983987847219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45998.983987847219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45998.983987847219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45998.983987847219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45998.983987847219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45998.983987847219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45998.983987847219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45998.983987847219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45998.983987847219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45998.983987847219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45998.983987847219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45998.983987847219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45998.983987847219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45998.983987847219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45998.983987847219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45998.983987847219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45998.983987847219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45998.983987847219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45998.983987847219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45998.983987847219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45998.983987847219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45998.983987847219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45998.983987847219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45998.983987847219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45998.983987847219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45998.983987847219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45998.983987847219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45998.983987847219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45998.983987847219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45998.983987847219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45998.983987847219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45998.983987847219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45998.983987847219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45998.983987847219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45998.983987847219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45998.983987847219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45998.983987847219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45998.983987847219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45998.983987847219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45998.983987847219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45998.983987847219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45998.983987847219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45998.983987847219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45998.983987847219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45998.983987847219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45998.983987847219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45998.983987847219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45998.983987847219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45998.983987847219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45998.983987847219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45998.983987847219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45998.983987847219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45998.983987847219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45998.983987847219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45998.983987847219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45998.983987847219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45998.983987847219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45998.983987847219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45998.983987847219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45998.983987847219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45998.983987847219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45998.983987847219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45998.983987847219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45998.983987847219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45998.983987847219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45998.983987847219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45998.983987847219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45998.983987847219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45998.983987847219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45998.983987847219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45998.983987847219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45998.983987847219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45998.983987847219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45998.983987847219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45998.983987847219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45998.983987847219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45998.983987847219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45998.983987847219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45998.983987847219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45998.983987847219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45998.983987847219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45998.983987847219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45998.983987847219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45998.983987847219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45998.983987847219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45998.983987847219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45998.983987847219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45998.983987847219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45998.983987847219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45998.983987847219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45998.983987847219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45998.983987847219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45998.983987847219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45998.983987847219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45998.983987847219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45998.983987847219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45998.983987847219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45998.983987847219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45998.983987847219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45998.983987847219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45998.983987847219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45998.983987847219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45998.983987847219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45998.983987847219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45998.983987847219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45998.983987847219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45998.983987847219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45998.983987847219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45998.983987847219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45998.983987847219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45998.983987847219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45998.983987847219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45998.983987847219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45998.983987847219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45998.983987847219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45998.983987847219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45998.983987847219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45998.983987847219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45998.983987847219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45998.983987847219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45998.983987847219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45998.983987847219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45998.983987847219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45998.983987847219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45998.983987847219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45998.983987847219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45998.983987847219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45998.983987847219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45998.983987847219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45998.983987847219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45998.983987847219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45998.983987847219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45998.983987847219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45998.983987847219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45998.983987847219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45998.983987847219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45998.983987847219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45998.983987847219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45998.983987847219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45998.983987847219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45998.983987847219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45998.983987847219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45998.983987847219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45998.983987847219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45998.983987847219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45998.983987847219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45998.983987847219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45998.983987847219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45998.983987847219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45998.983987847219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45998.983987847219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45998.983987847219</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A8C6F886-5422-4B18-8CD3-77EBFA4244B1}"/>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173.98414988425793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14.596568865737936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1.6286059027770534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6.3339699074276723E-2</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ca="1">IFERROR(NOW()-F7,"-")</f>
        <v>45998.983987847219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45998.983987847219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45998.983987847219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45998.983987847219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45998.983987847219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45998.983987847219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45998.983987847219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45998.983987847219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45998.983987847219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45998.983987847219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45998.983987847219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45998.983987847219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45998.983987847219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45998.983987847219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45998.983987847219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45998.983987847219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45998.983987847219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45998.983987847219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45998.983987847219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45998.983987847219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45998.983987847219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45998.983987847219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45998.983987847219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45998.983987847219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45998.983987847219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45998.983987847219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45998.983987847219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45998.983987847219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45998.983987847219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45998.983987847219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45998.983987847219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45998.983987847219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45998.983987847219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45998.983987847219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45998.983987847219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45998.983987847219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45998.983987847219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45998.983987847219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45998.983987847219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45998.983987847219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45998.983987847219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45998.983987847219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45998.983987847219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45998.983987847219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45998.983987847219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45998.983987847219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45998.983987847219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45998.983987847219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45998.983987847219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45998.983987847219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45998.983987847219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45998.983987847219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45998.983987847219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45998.983987847219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45998.983987847219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45998.983987847219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45998.983987847219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45998.983987847219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45998.983987847219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45998.983987847219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45998.983987847219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45998.983987847219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45998.983987847219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45998.983987847219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45998.983987847219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45998.983987847219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45998.983987847219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45998.983987847219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45998.983987847219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45998.983987847219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45998.983987847219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45998.983987847219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45998.983987847219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45998.983987847219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45998.983987847219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45998.983987847219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45998.983987847219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45998.983987847219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45998.983987847219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45998.983987847219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45998.983987847219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45998.983987847219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45998.983987847219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45998.983987847219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45998.983987847219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45998.983987847219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45998.983987847219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45998.983987847219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45998.983987847219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45998.983987847219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45998.983987847219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45998.983987847219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45998.983987847219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45998.983987847219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45998.983987847219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45998.983987847219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45998.983987847219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45998.983987847219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45998.983987847219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45998.983987847219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45998.983987847219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45998.983987847219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45998.983987847219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45998.983987847219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45998.983987847219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45998.983987847219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45998.983987847219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45998.983987847219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45998.983987847219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45998.983987847219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45998.983987847219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45998.983987847219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45998.983987847219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45998.983987847219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45998.983987847219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45998.983987847219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45998.983987847219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45998.983987847219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45998.983987847219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45998.983987847219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45998.983987847219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45998.983987847219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45998.983987847219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45998.983987847219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45998.983987847219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45998.983987847219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45998.983987847219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45998.983987847219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45998.983987847219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45998.983987847219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45998.983987847219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45998.983987847219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45998.983987847219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45998.983987847219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45998.983987847219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45998.983987847219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45998.983987847219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45998.983987847219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45998.983987847219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45998.983987847219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45998.983987847219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45998.983987847219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45998.983987847219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45998.983987847219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45998.983987847219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45998.983987847219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45998.983987847219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45998.983987847219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45998.983987847219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45998.983987847219</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45998.983987847219</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45998.983987847219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45998.983987847219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45998.983987847219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45998.983987847219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45998.983987847219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45998.983987847219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45998.983987847219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45998.983987847219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45998.983987847219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45998.983987847219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45998.983987847219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45998.983987847219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45998.983987847219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45998.983987847219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45998.983987847219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45998.983987847219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45998.983987847219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45998.983987847219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45998.983987847219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45998.983987847219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45998.983987847219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45998.983987847219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45998.983987847219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45998.983987847219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45998.983987847219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45998.983987847219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45998.983987847219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45998.983987847219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45998.983987847219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45998.983987847219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45998.983987847219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45998.983987847219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45998.983987847219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45998.983987847219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45998.983987847219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45998.983987847219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45998.983987847219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45998.983987847219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45998.983987847219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45998.983987847219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45998.983987847219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45998.983987847219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45998.983987847219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45998.983987847219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45998.983987847219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45998.983987847219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45998.983987847219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45998.983987847219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45998.983987847219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45998.983987847219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45998.983987847219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45998.983987847219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45998.983987847219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45998.983987847219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45998.983987847219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45998.983987847219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45998.983987847219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45998.983987847219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45998.983987847219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45998.983987847219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45998.983987847219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45998.983987847219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45998.983987847219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45998.983987847219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45998.983987847219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45998.983987847219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45998.983987847219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45998.983987847219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45998.983987847219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45998.983987847219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45998.983987847219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45998.983987847219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45998.983987847219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45998.983987847219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45998.983987847219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45998.983987847219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45998.983987847219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45998.983987847219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45998.983987847219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45998.983987847219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45998.983987847219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45998.983987847219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45998.983987847219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45998.983987847219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45998.983987847219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45998.983987847219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45998.983987847219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45998.983987847219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45998.983987847219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45998.983987847219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45998.983987847219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45998.983987847219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45998.983987847219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45998.983987847219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45998.983987847219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45998.983987847219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45998.983987847219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45998.983987847219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45998.983987847219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45998.983987847219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45998.983987847219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45998.983987847219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45998.983987847219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45998.983987847219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45998.983987847219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45998.983987847219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45998.983987847219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45998.983987847219</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45998.983987847219</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workbookViewId="0">
      <selection activeCell="H3" sqref="H3"/>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45998.983987847219</v>
      </c>
      <c r="H2" s="22">
        <v>45998.510266203702</v>
      </c>
      <c r="I2" s="19" t="str">
        <f>IFERROR(VLOOKUP(D2,DB!A:F,6,0),"")</f>
        <v>SCECO</v>
      </c>
      <c r="J2" s="18" t="str">
        <f>IFERROR(VLOOKUP(D2,DB!A:G,7,0),"")</f>
        <v>Vandalized</v>
      </c>
      <c r="K2" s="42" t="s">
        <v>39122</v>
      </c>
      <c r="L2" s="23" t="str">
        <f>IFERROR(VLOOKUP(D2,DB!A:I,9,0),"")</f>
        <v>Latis</v>
      </c>
    </row>
    <row r="3" spans="1:13" ht="15" customHeight="1">
      <c r="A3" s="156" t="s">
        <v>39123</v>
      </c>
      <c r="B3" s="58" t="str">
        <f>IFERROR(VLOOKUP(D3,DB!A:K,11,0),"")</f>
        <v>R3</v>
      </c>
      <c r="C3" s="18">
        <v>1</v>
      </c>
      <c r="D3" s="154" t="s">
        <v>19779</v>
      </c>
      <c r="E3" s="18" t="s">
        <v>39106</v>
      </c>
      <c r="F3" s="22">
        <v>45998.760289351849</v>
      </c>
      <c r="G3" s="21">
        <f t="shared" ref="G3" ca="1" si="0">IFERROR(NOW()-F3,"-")</f>
        <v>0.22369849537062692</v>
      </c>
      <c r="H3" s="22">
        <v>45998.755266203705</v>
      </c>
      <c r="I3" s="19" t="str">
        <f>IFERROR(VLOOKUP(D3,DB!A:F,6,0),"")</f>
        <v>SCECO</v>
      </c>
      <c r="J3" s="18" t="str">
        <f>IFERROR(VLOOKUP(D3,DB!A:G,7,0),"")</f>
        <v>Good</v>
      </c>
      <c r="K3" s="42" t="s">
        <v>39124</v>
      </c>
      <c r="L3" s="23" t="str">
        <f>IFERROR(VLOOKUP(D3,DB!A:I,9,0),"")</f>
        <v>Latis</v>
      </c>
    </row>
    <row r="4" spans="1:13" ht="15" customHeight="1">
      <c r="A4" s="19"/>
      <c r="B4" s="58" t="str">
        <f>IFERROR(VLOOKUP(D4,DB!A:K,11,0),"")</f>
        <v/>
      </c>
      <c r="C4" s="18"/>
      <c r="D4" s="154"/>
      <c r="E4" s="18"/>
      <c r="F4" s="20"/>
      <c r="G4" s="21">
        <f t="shared" ref="G4:G67" ca="1" si="1">IFERROR(NOW()-F4,"-")</f>
        <v>45998.983987847219</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45998.983987847219</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45998.983987847219</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45998.983987847219</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45998.983987847219</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45998.983987847219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45998.983987847219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45998.983987847219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45998.983987847219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45998.983987847219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45998.983987847219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45998.983987847219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45998.983987847219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45998.983987847219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45998.983987847219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45998.983987847219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45998.983987847219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45998.983987847219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45998.983987847219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45998.983987847219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45998.983987847219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45998.983987847219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45998.983987847219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45998.983987847219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45998.983987847219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45998.983987847219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45998.983987847219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45998.983987847219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45998.983987847219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45998.983987847219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45998.983987847219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45998.983987847219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45998.983987847219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45998.983987847219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45998.983987847219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45998.983987847219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45998.983987847219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45998.983987847219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45998.983987847219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45998.983987847219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45998.983987847219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45998.983987847219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45998.983987847219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45998.983987847219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45998.983987847219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45998.983987847219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45998.983987847219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45998.983987847219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45998.983987847219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45998.983987847219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45998.983987847219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45998.983987847219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45998.983987847219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45998.983987847219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45998.983987847219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45998.983987847219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45998.983987847219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45998.983987847219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45998.983987847219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45998.983987847219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45998.983987847219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45998.983987847219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45998.983987847219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45998.983987847219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45998.983987847219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45998.983987847219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45998.983987847219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45998.983987847219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45998.983987847219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45998.983987847219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45998.983987847219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45998.983987847219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45998.983987847219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45998.983987847219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45998.983987847219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45998.983987847219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45998.983987847219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45998.983987847219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45998.983987847219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45998.983987847219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45998.983987847219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45998.983987847219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45998.983987847219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45998.983987847219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45998.983987847219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45998.983987847219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45998.983987847219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45998.983987847219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45998.983987847219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45998.983987847219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45998.983987847219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45998.983987847219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45998.983987847219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45998.983987847219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45998.983987847219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45998.983987847219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45998.983987847219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45998.983987847219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45998.983987847219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45998.983987847219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45998.983987847219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45998.983987847219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45998.983987847219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45998.983987847219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45998.983987847219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45998.983987847219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45998.983987847219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45998.983987847219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45998.983987847219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45998.983987847219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45998.983987847219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45998.983987847219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45998.983987847219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45998.983987847219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45998.983987847219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45998.983987847219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45998.983987847219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45998.983987847219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45998.983987847219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45998.983987847219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45998.983987847219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45998.983987847219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45998.983987847219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45998.983987847219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45998.983987847219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45998.983987847219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45998.983987847219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45998.983987847219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45998.983987847219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45998.983987847219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45998.983987847219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45998.983987847219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45998.983987847219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45998.983987847219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45998.983987847219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45998.983987847219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45998.983987847219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45998.983987847219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45998.983987847219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45998.983987847219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45998.983987847219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45998.983987847219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45998.983987847219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45998.983987847219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45998.983987847219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45998.983987847219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45998.983987847219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45998.983987847219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45998.983987847219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45998.983987847219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45998.983987847219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45998.983987847219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45998.983987847219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45998.983987847219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45998.983987847219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45998.983987847219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45998.983987847219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45998.983987847219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45998.983987847219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45998.983987847219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45998.983987847219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45998.983987847219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45998.983987847219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45998.983987847219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45998.983987847219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45998.983987847219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45998.983987847219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45998.983987847219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45998.983987847219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45998.983987847219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45998.983987847219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45998.983987847219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45998.983987847219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45998.983987847219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45998.983987847219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45998.983987847219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45998.983987847219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45998.983987847219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45998.983987847219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45998.983987847219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45998.983987847219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45998.983987847219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45998.983987847219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45998.983987847219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45998.983987847219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45998.983987847219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45998.983987847219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45998.983987847219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45998.983987847219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45998.983987847219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45998.983987847219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45998.983987847219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45998.983987847219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45998.983987847219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45998.983987847219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45998.983987847219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45998.983987847219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45998.983987847219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45998.983987847219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45998.983987847219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45998.983987847219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45998.983987847219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45998.983987847219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45998.983987847219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45998.983987847219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45998.983987847219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45998.983987847219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45998.983987847219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45998.983987847219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45998.983987847219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45998.983987847219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45998.983987847219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45998.983987847219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45998.983987847219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45998.983987847219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45998.983987847219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45998.983987847219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45998.983987847219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45998.983987847219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45998.983987847219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45998.983987847219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45998.983987847219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45998.983987847219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45998.983987847219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45998.983987847219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45998.983987847219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45998.983987847219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45998.983987847219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45998.983987847219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45998.983987847219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45998.983987847219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45998.983987847219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45998.983987847219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45998.983987847219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45998.983987847219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45998.983987847219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45998.983987847219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45998.983987847219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45998.983987847219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45998.983987847219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45998.983987847219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45998.983987847219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45998.983987847219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45998.983987847219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45998.983987847219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45998.983987847219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45998.983987847219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45998.983987847219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45998.983987847219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45998.983987847219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45998.983987847219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45998.983987847219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45998.983987847219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45998.983987847219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45998.983987847219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45998.983987847219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45998.983987847219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45998.983987847219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45998.983987847219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45998.983987847219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45998.983987847219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45998.983987847219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45998.983987847219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45998.983987847219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45998.983987847219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45998.983987847219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45998.983987847219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45998.983987847219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45998.983987847219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45998.983987847219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45998.983987847219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45998.983987847219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45998.983987847219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45998.983987847219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45998.983987847219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45998.983987847219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45998.983987847219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45998.983987847219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45998.983987847219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45998.983987847219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45998.983987847219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45998.983987847219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45998.983987847219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45998.983987847219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45998.983987847219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45998.983987847219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45998.983987847219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45998.983987847219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45998.983987847219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45998.983987847219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45998.983987847219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45998.983987847219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45998.983987847219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45998.983987847219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45998.983987847219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45998.983987847219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45998.983987847219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45998.983987847219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45998.983987847219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45998.983987847219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45998.983987847219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45998.983987847219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45998.983987847219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45998.983987847219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45998.983987847219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45998.983987847219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45998.983987847219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45998.983987847219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45998.983987847219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45998.983987847219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45998.983987847219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45998.983987847219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45998.983987847219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45998.983987847219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45998.983987847219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45998.983987847219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45998.983987847219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45998.983987847219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45998.983987847219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45998.983987847219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45998.983987847219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45998.983987847219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45998.983987847219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45998.983987847219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45998.983987847219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45998.983987847219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45998.983987847219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45998.983987847219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45998.983987847219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45998.983987847219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45998.983987847219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45998.983987847219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45998.983987847219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45998.983987847219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45998.983987847219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45998.983987847219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45998.983987847219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45998.983987847219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45998.983987847219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45998.983987847219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45998.983987847219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45998.983987847219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45998.983987847219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45998.983987847219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45998.983987847219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45998.983987847219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45998.983987847219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45998.983987847219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45998.983987847219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45998.983987847219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45998.983987847219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45998.983987847219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45998.983987847219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45998.983987847219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45998.983987847219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45998.983987847219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45998.983987847219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45998.983987847219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45998.983987847219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45998.983987847219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45998.983987847219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45998.983987847219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45998.983987847219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45998.983987847219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45998.983987847219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45998.983987847219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45998.983987847219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45998.983987847219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45998.983987847219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45998.983987847219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45998.983987847219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45998.983987847219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45998.983987847219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45998.983987847219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45998.983987847219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45998.983987847219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45998.983987847219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45998.983987847219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45998.983987847219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45998.983987847219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45998.983987847219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45998.983987847219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45998.983987847219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45998.983987847219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45998.983987847219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45998.983987847219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45998.983987847219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45998.983987847219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45998.983987847219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45998.983987847219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45998.983987847219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45998.983987847219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45998.983987847219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45998.983987847219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45998.983987847219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45998.983987847219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45998.983987847219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45998.983987847219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45998.983987847219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45998.983987847219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45998.983987847219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45998.983987847219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45998.983987847219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45998.983987847219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45998.983987847219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45998.983987847219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45998.983987847219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45998.983987847219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45998.983987847219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45998.983987847219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45998.983987847219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45998.983987847219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45998.983987847219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45998.983987847219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45998.983987847219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45998.983987847219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45998.983987847219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45998.983987847219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45998.983987847219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45998.983987847219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45998.983987847219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45998.983987847219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45998.983987847219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45998.983987847219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45998.983987847219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45998.983987847219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45998.983987847219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45998.983987847219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45998.983987847219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45998.983987847219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45998.983987847219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45998.983987847219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45998.983987847219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45998.983987847219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45998.983987847219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45998.983987847219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45998.983987847219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45998.983987847219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45998.983987847219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45998.983987847219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45998.983987847219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45998.983987847219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45998.983987847219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45998.983987847219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45998.983987847219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45998.983987847219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45998.983987847219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45998.983987847219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45998.983987847219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45998.983987847219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45998.983987847219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45998.983987847219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45998.983987847219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45998.983987847219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45998.983987847219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45998.983987847219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45998.983987847219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45998.983987847219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45998.983987847219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45998.983987847219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45998.983987847219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45998.983987847219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45998.983987847219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45998.983987847219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45998.983987847219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45998.983987847219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45998.983987847219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45998.983987847219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45998.983987847219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45998.983987847219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45998.983987847219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45998.983987847219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45998.983987847219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45998.983987847219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45998.983987847219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45998.983987847219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45998.983987847219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45998.983987847219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45998.983987847219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45998.983987847219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45998.983987847219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45998.983987847219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45998.983987847219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45998.983987847219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45998.983987847219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45998.983987847219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45998.983987847219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45998.983987847219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45998.983987847219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45998.983987847219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45998.983987847219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45998.983987847219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45998.983987847219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45998.983987847219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45998.983987847219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45998.983987847219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45998.983987847219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45998.983987847219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45998.983987847219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45998.983987847219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45998.983987847219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45998.983987847219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45998.983987847219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45998.983987847219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45998.983987847219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45998.983987847219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45998.983987847219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45998.983987847219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45998.983987847219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45998.983987847219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45998.983987847219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45998.983987847219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45998.983987847219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45998.983987847219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45998.983987847219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45998.983987847219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45998.983987847219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45998.983987847219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45998.983987847219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45998.983987847219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45998.983987847219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45998.983987847219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45998.983987847219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45998.983987847219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45998.983987847219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45998.983987847219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45998.983987847219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45998.983987847219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45998.983987847219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45998.983987847219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45998.983987847219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45998.983987847219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45998.983987847219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45998.983987847219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45998.983987847219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45998.983987847219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45998.983987847219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45998.983987847219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45998.983987847219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45998.983987847219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45998.983987847219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45998.983987847219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45998.983987847219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45998.983987847219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45998.983987847219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45998.983987847219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45998.983987847219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45998.983987847219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45998.983987847219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45998.983987847219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45998.983987847219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45998.983987847219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45998.983987847219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45998.983987847219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45998.983987847219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45998.983987847219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45998.983987847219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45998.983987847219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45998.983987847219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45998.983987847219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45998.983987847219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45998.983987847219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45998.983987847219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45998.983987847219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45998.983987847219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45998.983987847219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45998.983987847219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45998.983987847219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45998.983987847219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45998.983987847219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45998.983987847219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45998.983987847219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45998.983987847219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45998.983987847219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45998.983987847219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45998.983987847219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45998.983987847219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45998.983987847219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45998.983987847219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45998.983987847219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45998.983987847219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45998.983987847219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45998.983987847219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45998.983987847219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45998.983987847219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45998.983987847219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45998.983987847219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45998.983987847219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45998.983987847219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45998.983987847219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45998.983987847219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45998.983987847219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45998.983987847219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45998.983987847219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45998.983987847219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45998.983987847219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45998.983987847219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45998.983987847219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45998.983987847219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45998.983987847219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45998.983987847219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45998.983987847219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45998.983987847219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45998.983987847219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45998.983987847219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45998.983987847219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45998.983987847219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45998.983987847219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45998.983987847219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45998.983987847219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45998.983987847219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45998.983987847219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45998.983987847219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45998.983987847219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45998.983987847219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45998.983987847219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45998.983987847219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45998.983987847219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45998.983987847219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45998.983987847219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45998.983987847219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45998.983987847219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45998.983987847219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45998.983987847219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45998.983987847219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45998.983987847219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45998.983987847219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45998.983987847219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45998.983987847219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45998.983987847219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45998.983987847219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45998.983987847219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45998.983987847219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45998.983987847219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45998.983987847219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45998.983987847219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45998.983987847219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45998.983987847219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45998.983987847219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45998.983987847219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45998.983987847219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45998.983987847219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45998.983987847219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45998.983987847219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45998.983987847219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45998.983987847219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45998.983987847219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45998.983987847219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45998.983987847219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45998.983987847219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45998.983987847219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45998.983987847219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45998.983987847219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45998.983987847219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45998.983987847219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45998.983987847219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45998.983987847219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45998.983987847219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45998.983987847219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45998.983987847219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45998.983987847219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45998.983987847219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45998.983987847219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45998.983987847219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45998.983987847219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45998.983987847219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45998.983987847219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45998.983987847219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45998.983987847219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45998.983987847219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45998.983987847219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45998.983987847219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45998.983987847219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45998.983987847219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45998.983987847219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45998.983987847219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45998.983987847219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45998.983987847219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45998.983987847219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45998.983987847219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45998.983987847219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45998.983987847219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45998.983987847219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45998.983987847219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45998.983987847219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45998.983987847219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45998.983987847219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45998.983987847219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45998.983987847219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45998.983987847219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45998.983987847219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45998.983987847219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45998.983987847219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45998.983987847219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45998.983987847219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45998.983987847219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45998.983987847219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45998.983987847219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45998.983987847219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45998.983987847219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45998.983987847219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45998.983987847219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45998.983987847219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45998.983987847219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45998.983987847219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45998.983987847219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45998.983987847219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45998.983987847219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45998.983987847219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45998.983987847219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45998.983987847219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45998.983987847219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45998.983987847219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45998.983987847219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45998.983987847219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45998.983987847219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45998.983987847219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45998.983987847219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45998.983987847219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45998.983987847219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45998.983987847219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45998.983987847219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45998.983987847219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45998.983987847219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45998.983987847219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45998.983987847219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45998.983987847219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45998.983987847219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45998.983987847219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45998.983987847219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45998.983987847219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45998.983987847219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45998.983987847219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45998.983987847219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45998.983987847219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45998.983987847219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45998.983987847219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45998.983987847219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45998.983987847219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45998.983987847219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45998.983987847219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45998.983987847219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45998.983987847219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45998.983987847219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45998.983987847219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45998.983987847219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45998.983987847219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45998.983987847219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45998.983987847219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45998.983987847219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45998.983987847219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45998.983987847219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45998.983987847219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45998.983987847219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45998.983987847219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45998.983987847219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45998.983987847219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45998.983987847219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45998.983987847219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45998.983987847219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45998.983987847219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45998.983987847219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45998.983987847219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45998.983987847219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45998.983987847219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45998.983987847219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45998.983987847219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45998.983987847219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45998.983987847219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45998.983987847219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45998.983987847219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45998.983987847219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45998.983987847219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45998.983987847219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45998.983987847219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45998.983987847219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45998.983987847219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45998.983987847219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45998.983987847219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45998.983987847219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45998.983987847219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45998.983987847219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45998.983987847219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45998.983987847219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45998.983987847219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45998.983987847219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45998.983987847219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45998.983987847219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45998.983987847219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45998.983987847219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45998.983987847219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45998.983987847219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45998.983987847219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45998.983987847219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45998.983987847219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45998.983987847219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45998.983987847219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45998.983987847219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45998.983987847219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45998.983987847219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45998.983987847219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45998.983987847219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45998.983987847219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45998.983987847219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45998.983987847219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45998.983987847219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45998.983987847219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45998.983987847219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45998.983987847219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45998.983987847219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45998.983987847219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45998.983987847219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45998.983987847219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45998.983987847219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45998.983987847219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45998.983987847219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45998.983987847219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45998.983987847219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45998.983987847219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45998.983987847219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45998.983987847219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45998.983987847219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45998.983987847219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45998.983987847219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45998.983987847219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45998.983987847219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45998.983987847219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45998.983987847219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45998.983987847219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45998.983987847219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45998.983987847219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45998.983987847219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45998.983987847219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45998.983987847219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45998.983987847219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45998.983987847219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45998.983987847219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45998.983987847219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45998.983987847219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45998.983987847219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45998.983987847219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45998.983987847219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45998.983987847219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45998.983987847219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45998.983987847219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45998.983987847219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45998.983987847219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45998.983987847219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45998.983987847219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45998.983987847219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45998.983987847219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45998.983987847219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45998.983987847219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45998.983987847219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45998.983987847219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45998.983987847219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45998.983987847219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45998.983987847219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45998.983987847219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45998.983987847219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45998.983987847219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45998.983987847219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45998.983987847219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45998.983987847219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45998.983987847219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45998.983987847219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45998.983987847219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45998.983987847219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45998.983987847219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45998.983987847219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45998.983987847219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45998.983987847219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45998.983987847219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45998.983987847219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45998.983987847219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45998.983987847219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45998.983987847219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45998.983987847219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45998.983987847219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45998.983987847219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45998.983987847219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45998.983987847219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45998.983987847219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45998.983987847219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45998.983987847219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45998.983987847219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45998.983987847219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45998.983987847219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45998.983987847219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45998.983987847219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45998.983987847219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45998.983987847219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45998.983987847219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45998.983987847219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45998.983987847219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45998.983987847219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45998.983987847219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45998.983987847219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45998.983987847219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45998.983987847219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45998.983987847219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45998.983987847219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45998.983987847219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45998.983987847219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45998.983987847219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45998.983987847219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45998.983987847219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45998.983987847219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45998.983987847219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45998.983987847219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45998.983987847219</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295.5032702546232</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39109</v>
      </c>
      <c r="F3" s="91">
        <v>45997.533333333333</v>
      </c>
      <c r="G3" s="92">
        <f t="shared" ref="G3:G44" ca="1" si="0">IFERROR(NOW()-F3,"")</f>
        <v>1.4506545138865476</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0.18984432869910961</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45998.983987847219</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45998.983987847219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45998.983987847219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45998.983987847219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45998.983987847219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45998.983987847219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45998.983987847219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45998.983987847219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45998.983987847219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45998.983987847219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45998.983987847219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45998.983987847219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45998.983987847219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45998.983987847219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45998.983987847219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45998.983987847219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45998.983987847219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45998.983987847219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45998.983987847219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45998.983987847219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45998.983987847219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45998.983987847219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45998.983987847219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45998.983987847219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45998.983987847219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45998.983987847219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45998.983987847219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45998.983987847219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45998.983987847219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45998.983987847219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45998.983987847219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45998.983987847219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45998.983987847219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45998.983987847219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45998.983987847219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45998.983987847219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45998.983987847219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45998.983987847219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45998.983987847219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45998.983987847219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45998.983987847219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45998.983987847219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45998.983987847219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45998.983987847219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45998.983987847219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45998.983987847219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45998.983987847219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45998.983987847219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45998.983987847219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45998.983987847219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45998.983987847219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45998.983987847219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45998.983987847219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45998.983987847219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45998.983987847219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45998.983987847219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45998.983987847219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45998.983987847219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45998.983987847219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45998.983987847219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45998.983987847219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45998.983987847219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45998.983987847219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45998.983987847219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45998.983987847219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45998.983987847219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45998.983987847219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45998.983987847219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45998.983987847219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45998.983987847219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45998.983987847219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45998.983987847219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45998.983987847219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45998.983987847219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45998.983987847219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45998.983987847219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45998.983987847219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45998.983987847219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45998.983987847219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45998.983987847219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45998.983987847219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45998.983987847219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45998.983987847219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45998.983987847219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45998.983987847219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45998.983987847219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45998.983987847219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45998.983987847219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45998.983987847219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45998.983987847219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45998.983987847219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45998.983987847219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45998.983987847219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45998.983987847219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45998.983987847219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45998.983987847219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45998.983987847219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45998.983987847219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45998.983987847219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45998.983987847219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45998.983987847219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45998.983987847219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45998.983987847219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45998.983987847219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45998.983987847219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45998.983987847219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45998.983987847219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45998.983987847219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45998.983987847219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45998.983987847219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45998.983987847219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45998.983987847219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45998.983987847219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45998.983987847219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45998.983987847219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45998.983987847219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45998.983987847219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45998.983987847219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45998.983987847219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45998.983987847219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45998.983987847219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45998.983987847219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45998.983987847219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45998.983987847219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45998.983987847219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45998.983987847219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45998.983987847219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45998.983987847219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45998.983987847219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45998.983987847219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45998.983987847219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45998.983987847219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45998.983987847219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45998.983987847219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45998.983987847219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45998.983987847219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45998.983987847219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45998.983987847219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45998.983987847219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45998.983987847219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45998.983987847219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45998.983987847219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45998.983987847219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45998.983987847219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45998.983987847219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45998.983987847219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45998.983987847219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45998.983987847219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45998.983987847219</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45998.983987847219</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107.15192766203108</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72.795110532402759</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50.322876736106991</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17.610689236105827</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1.8764994212906458</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39109</v>
      </c>
      <c r="F7" s="38">
        <v>45998.467928240738</v>
      </c>
      <c r="G7" s="131">
        <f ca="1">IFERROR(NOW()-F7,"")</f>
        <v>0.51605960648157634</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39109</v>
      </c>
      <c r="F8" s="38">
        <v>45998.699166666665</v>
      </c>
      <c r="G8" s="131">
        <f ca="1">IFERROR(NOW()-F8,"")</f>
        <v>0.28482118055399042</v>
      </c>
      <c r="H8" s="38">
        <v>45998.687361111108</v>
      </c>
      <c r="I8" s="37" t="str">
        <f>IFERROR(VLOOKUP(D8,DB!A:F,6,0),"")</f>
        <v>SCECO</v>
      </c>
      <c r="J8" s="37" t="str">
        <f>IFERROR(VLOOKUP(D8,DB!A:G,7,0),"")</f>
        <v>Vandalized+Dead</v>
      </c>
      <c r="K8" s="37" t="s">
        <v>39144</v>
      </c>
      <c r="L8" s="37" t="str">
        <f>IFERROR(VLOOKUP(D8,DB!A:I,9,0),"")</f>
        <v>Latis</v>
      </c>
    </row>
    <row r="9" spans="1:13">
      <c r="A9" s="37" t="s">
        <v>39145</v>
      </c>
      <c r="B9" s="37" t="str">
        <f>IFERROR(VLOOKUP(D9,DB!A:K,11,0),"")</f>
        <v>R5</v>
      </c>
      <c r="C9" s="37">
        <v>2</v>
      </c>
      <c r="D9" s="37" t="s">
        <v>37882</v>
      </c>
      <c r="E9" s="37" t="s">
        <v>39106</v>
      </c>
      <c r="F9" s="38">
        <v>45998.965150462966</v>
      </c>
      <c r="G9" s="131">
        <f ca="1">IFERROR(NOW()-F9,"")</f>
        <v>1.8837384253856726E-2</v>
      </c>
      <c r="H9" s="38">
        <v>45998.959166666667</v>
      </c>
      <c r="I9" s="37" t="str">
        <f>IFERROR(VLOOKUP(D9,DB!A:F,6,0),"")</f>
        <v>SCECO</v>
      </c>
      <c r="J9" s="37" t="str">
        <f>IFERROR(VLOOKUP(D9,DB!A:G,7,0),"")</f>
        <v>No BB Shifted</v>
      </c>
      <c r="K9" s="37" t="s">
        <v>39146</v>
      </c>
      <c r="L9" s="37" t="str">
        <f>IFERROR(VLOOKUP(D9,DB!A:I,9,0),"")</f>
        <v>Latis</v>
      </c>
    </row>
    <row r="10" spans="1:13">
      <c r="A10" s="37"/>
      <c r="B10" s="37" t="str">
        <f>IFERROR(VLOOKUP(D10,DB!A:K,11,0),"")</f>
        <v/>
      </c>
      <c r="C10" s="37"/>
      <c r="D10" s="37"/>
      <c r="E10" s="37"/>
      <c r="F10" s="38"/>
      <c r="G10" s="131">
        <f ca="1">IFERROR(NOW()-F10,"")</f>
        <v>45998.983987847219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45998.983987847219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45998.983987847219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45998.983987847219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45998.983987847219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45998.983987847219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45998.983987847219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45998.983987847219</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45998.983987847219</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45998.983987847219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45998.983987847219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45998.983987847219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45998.983987847219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45998.983987847219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45998.983987847219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45998.983987847219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45998.983987847219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45998.983987847219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45998.983987847219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45998.983987847219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45998.983987847219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45998.983987847219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45998.983987847219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45998.983987847219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45998.983987847219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45998.983987847219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45998.983987847219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45998.983987847219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45998.983987847219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45998.983987847219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45998.983987847219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45998.983987847219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45998.983987847219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45998.983987847219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45998.983987847219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45998.983987847219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45998.983987847219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45998.983987847219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45998.983987847219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45998.983987847219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45998.983987847219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45998.983987847219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45998.983987847219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45998.983987847219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45998.983987847219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45998.983987847219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45998.983987847219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45998.983987847219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45998.983987847219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45998.983987847219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45998.983987847219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45998.983987847219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45998.983987847219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45998.983987847219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45998.983987847219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45998.983987847219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45998.983987847219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45998.983987847219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45998.983987847219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45998.983987847219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45998.983987847219</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5"/>
  <sheetViews>
    <sheetView tabSelected="1" workbookViewId="0">
      <selection activeCell="F4" sqref="F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9" ca="1" si="0">IFERROR(NOW()-F2,"-")</f>
        <v>45998.983987847219</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45998.983987847219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45998.983987847219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45998.983987847219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45998.983987847219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45998.983987847219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45998.983987847219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45998.983987847219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45998.983987847219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45998.983987847219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45998.983987847219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45998.983987847219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45998.983987847219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45998.983987847219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45998.983987847219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45998.983987847219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45998.983987847219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45998.983987847219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45998.983987847219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45998.983987847219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45998.983987847219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45998.983987847219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45998.983987847219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45998.983987847219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45998.983987847219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45998.983987847219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45998.983987847219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45998.983987847219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ref="G30:G93" ca="1" si="1">IFERROR(NOW()-F30,"-")</f>
        <v>45998.983987847219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45998.983987847219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45998.983987847219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45998.983987847219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45998.983987847219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45998.983987847219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45998.983987847219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45998.983987847219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45998.983987847219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45998.983987847219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45998.983987847219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45998.983987847219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45998.983987847219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45998.983987847219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45998.983987847219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45998.983987847219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45998.983987847219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45998.983987847219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45998.983987847219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45998.983987847219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45998.983987847219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45998.983987847219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45998.983987847219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45998.983987847219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45998.983987847219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45998.983987847219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45998.983987847219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45998.983987847219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45998.983987847219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45998.983987847219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45998.983987847219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45998.983987847219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45998.983987847219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45998.983987847219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45998.983987847219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45998.983987847219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45998.983987847219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45998.983987847219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45998.983987847219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45998.983987847219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45998.983987847219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45998.983987847219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45998.983987847219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45998.983987847219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45998.983987847219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45998.983987847219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45998.983987847219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45998.983987847219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45998.983987847219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45998.983987847219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45998.983987847219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45998.983987847219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45998.983987847219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45998.983987847219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45998.983987847219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45998.983987847219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45998.983987847219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45998.983987847219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45998.983987847219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45998.983987847219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45998.983987847219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45998.983987847219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45998.983987847219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45998.983987847219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ref="G94:G157" ca="1" si="2">IFERROR(NOW()-F94,"-")</f>
        <v>45998.983987847219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45998.983987847219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45998.983987847219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45998.983987847219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45998.983987847219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45998.983987847219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45998.983987847219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45998.983987847219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45998.983987847219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45998.983987847219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45998.983987847219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45998.983987847219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45998.983987847219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45998.983987847219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45998.983987847219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45998.983987847219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45998.983987847219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45998.983987847219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45998.983987847219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45998.983987847219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45998.983987847219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45998.983987847219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45998.983987847219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45998.983987847219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45998.983987847219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45998.983987847219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45998.983987847219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45998.983987847219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45998.983987847219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45998.983987847219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45998.983987847219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45998.983987847219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45998.983987847219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45998.983987847219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45998.983987847219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45998.983987847219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45998.983987847219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45998.983987847219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45998.983987847219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45998.983987847219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45998.983987847219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45998.983987847219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45998.983987847219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45998.983987847219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45998.983987847219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45998.983987847219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45998.983987847219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45998.983987847219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45998.983987847219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45998.983987847219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45998.983987847219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45998.983987847219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45998.983987847219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45998.983987847219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45998.983987847219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45998.983987847219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45998.983987847219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45998.983987847219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45998.983987847219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45998.983987847219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45998.983987847219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45998.983987847219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45998.983987847219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45998.983987847219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ref="G158:G221" ca="1" si="3">IFERROR(NOW()-F158,"-")</f>
        <v>45998.983987847219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45998.983987847219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45998.983987847219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45998.983987847219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45998.983987847219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45998.983987847219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45998.983987847219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45998.983987847219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45998.983987847219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45998.983987847219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45998.983987847219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45998.983987847219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45998.983987847219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45998.983987847219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45998.983987847219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45998.983987847219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45998.983987847219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45998.983987847219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45998.983987847219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45998.983987847219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45998.983987847219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45998.983987847219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45998.983987847219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45998.983987847219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45998.983987847219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45998.983987847219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45998.983987847219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45998.983987847219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45998.983987847219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45998.983987847219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45998.983987847219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45998.983987847219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45998.983987847219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45998.983987847219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45998.983987847219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45998.983987847219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45998.983987847219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45998.983987847219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45998.983987847219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45998.983987847219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45998.983987847219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45998.983987847219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45998.983987847219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45998.983987847219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45998.983987847219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45998.983987847219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45998.983987847219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45998.983987847219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45998.983987847219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45998.983987847219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45998.983987847219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45998.983987847219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45998.983987847219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45998.983987847219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45998.983987847219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45998.983987847219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45998.983987847219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45998.983987847219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45998.983987847219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45998.983987847219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45998.983987847219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45998.983987847219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45998.983987847219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45998.983987847219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ref="G222:G285" ca="1" si="4">IFERROR(NOW()-F222,"-")</f>
        <v>45998.983987847219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45998.983987847219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45998.983987847219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45998.983987847219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45998.983987847219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45998.983987847219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45998.983987847219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45998.983987847219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45998.983987847219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45998.983987847219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45998.983987847219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45998.983987847219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45998.983987847219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45998.983987847219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45998.983987847219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45998.983987847219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45998.983987847219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45998.983987847219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45998.983987847219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45998.983987847219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45998.983987847219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45998.983987847219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45998.983987847219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45998.983987847219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45998.983987847219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45998.983987847219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45998.983987847219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45998.983987847219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45998.983987847219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45998.983987847219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45998.983987847219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45998.983987847219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45998.983987847219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45998.983987847219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45998.983987847219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45998.983987847219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45998.983987847219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45998.983987847219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45998.983987847219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45998.983987847219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45998.983987847219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45998.983987847219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45998.983987847219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45998.983987847219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45998.983987847219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45998.983987847219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45998.983987847219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45998.983987847219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45998.983987847219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45998.983987847219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45998.983987847219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45998.983987847219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45998.983987847219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45998.983987847219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45998.983987847219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45998.983987847219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45998.983987847219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45998.983987847219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45998.983987847219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45998.983987847219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45998.983987847219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45998.983987847219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45998.983987847219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45998.983987847219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ref="G286:G349" ca="1" si="5">IFERROR(NOW()-F286,"-")</f>
        <v>45998.983987847219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45998.983987847219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45998.983987847219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45998.983987847219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45998.983987847219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45998.983987847219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45998.983987847219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45998.983987847219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45998.983987847219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45998.983987847219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45998.983987847219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45998.983987847219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45998.983987847219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45998.983987847219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45998.983987847219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45998.983987847219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45998.983987847219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45998.983987847219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45998.983987847219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45998.983987847219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45998.983987847219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45998.983987847219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45998.983987847219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45998.983987847219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45998.983987847219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45998.983987847219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45998.983987847219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45998.983987847219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45998.983987847219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45998.983987847219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45998.983987847219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45998.983987847219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45998.983987847219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45998.983987847219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45998.983987847219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45998.983987847219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45998.983987847219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45998.983987847219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45998.983987847219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45998.983987847219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45998.983987847219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45998.983987847219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45998.983987847219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45998.983987847219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45998.983987847219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45998.983987847219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45998.983987847219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45998.983987847219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45998.983987847219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45998.983987847219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45998.983987847219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45998.983987847219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45998.983987847219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45998.983987847219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45998.983987847219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45998.983987847219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45998.983987847219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45998.983987847219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45998.983987847219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45998.983987847219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45998.983987847219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45998.983987847219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45998.983987847219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45998.983987847219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ref="G350:G413" ca="1" si="6">IFERROR(NOW()-F350,"-")</f>
        <v>45998.983987847219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45998.983987847219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45998.983987847219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45998.983987847219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45998.983987847219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45998.983987847219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45998.983987847219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45998.983987847219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45998.983987847219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45998.983987847219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45998.983987847219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45998.983987847219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45998.983987847219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45998.983987847219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45998.983987847219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45998.983987847219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45998.983987847219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45998.983987847219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45998.983987847219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45998.983987847219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45998.983987847219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45998.983987847219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45998.983987847219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45998.983987847219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45998.983987847219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45998.983987847219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45998.983987847219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45998.983987847219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45998.983987847219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45998.983987847219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45998.983987847219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45998.983987847219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45998.983987847219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45998.983987847219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45998.983987847219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45998.983987847219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45998.983987847219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45998.983987847219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45998.983987847219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45998.983987847219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45998.983987847219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45998.983987847219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45998.983987847219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45998.983987847219</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45998.983987847219</v>
      </c>
      <c r="H394" s="117"/>
      <c r="I394" s="115" t="str">
        <f>IFERROR(VLOOKUP(D394,DB!A:F,6,0),"")</f>
        <v/>
      </c>
      <c r="J394" s="115" t="str">
        <f>IFERROR(VLOOKUP(D394,DB!A:G,7,0),"")</f>
        <v/>
      </c>
      <c r="K394" s="118"/>
      <c r="L394" s="133" t="str">
        <f>IFERROR(VLOOKUP(D394,DB!A:I,9,0),"")</f>
        <v/>
      </c>
    </row>
    <row r="395" spans="1:12" ht="31.5" customHeight="1">
      <c r="A395" s="139"/>
      <c r="B395" s="140" t="str">
        <f>IFERROR(VLOOKUP(D395,DB!A:K,11,0),"")</f>
        <v/>
      </c>
      <c r="C395" s="141"/>
      <c r="D395" s="140"/>
      <c r="E395" s="138"/>
      <c r="F395" s="142"/>
      <c r="G395" s="143">
        <f t="shared" ca="1" si="6"/>
        <v>45998.983987847219</v>
      </c>
      <c r="H395" s="142"/>
      <c r="I395" s="140" t="str">
        <f>IFERROR(VLOOKUP(D395,DB!A:F,6,0),"")</f>
        <v/>
      </c>
      <c r="J395" s="140" t="str">
        <f>IFERROR(VLOOKUP(D395,DB!A:G,7,0),"")</f>
        <v/>
      </c>
      <c r="K395" s="144"/>
      <c r="L395" s="145" t="str">
        <f>IFERROR(VLOOKUP(D395,DB!A:I,9,0),"")</f>
        <v/>
      </c>
    </row>
  </sheetData>
  <dataValidations count="2">
    <dataValidation allowBlank="1" showInputMessage="1" showErrorMessage="1" sqref="E1" xr:uid="{9E1BC488-8814-4F8A-8DBE-742B3278AB71}"/>
    <dataValidation type="list" allowBlank="1" showInputMessage="1" showErrorMessage="1" sqref="E2:E3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2025-12-07T20:38:50Z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